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140\CIT_140_20SP\Excel\ExcelWeek_2\"/>
    </mc:Choice>
  </mc:AlternateContent>
  <bookViews>
    <workbookView xWindow="-105" yWindow="-105" windowWidth="23250" windowHeight="12570" tabRatio="874" firstSheet="7" activeTab="14"/>
  </bookViews>
  <sheets>
    <sheet name="Absolute vs. Relative " sheetId="1" r:id="rId1"/>
    <sheet name="Culper Payroll" sheetId="20" r:id="rId2"/>
    <sheet name="Mixed References" sheetId="11" r:id="rId3"/>
    <sheet name="More Mixed References" sheetId="24" r:id="rId4"/>
    <sheet name="Times Table Problem" sheetId="27" r:id="rId5"/>
    <sheet name="The IF function" sheetId="28" r:id="rId6"/>
    <sheet name="Properties - IF Intro" sheetId="25" r:id="rId7"/>
    <sheet name="IF Function with Abs Cell Ref" sheetId="2" r:id="rId8"/>
    <sheet name="Properties - IF Intro (2)" sheetId="26" r:id="rId9"/>
    <sheet name="Vlookup2" sheetId="9" r:id="rId10"/>
    <sheet name="Inventory" sheetId="22" r:id="rId11"/>
    <sheet name="Approximate Match using vlookup" sheetId="14" r:id="rId12"/>
    <sheet name="GPA Status - Vlookup Appx Match" sheetId="23" r:id="rId13"/>
    <sheet name="Salary Data version 1" sheetId="17" r:id="rId14"/>
    <sheet name="Townsend Mortgage Details" sheetId="18" r:id="rId15"/>
    <sheet name="Townsend Mortgage Payment Info" sheetId="19" r:id="rId16"/>
  </sheets>
  <definedNames>
    <definedName name="_xlnm._FilterDatabase" localSheetId="6" hidden="1">'Properties - IF Intro'!$A$3:$K$87</definedName>
    <definedName name="_xlnm._FilterDatabase" localSheetId="8" hidden="1">'Properties - IF Intro (2)'!$A$3:$H$87</definedName>
    <definedName name="_xlnm._FilterDatabase" localSheetId="13" hidden="1">'Salary Data version 1'!$A$12:$K$105</definedName>
    <definedName name="_xlnm.Print_Area" localSheetId="11">'Approximate Match using vlookup'!$A$1:$R$49</definedName>
    <definedName name="_xlnm.Print_Area" localSheetId="9">Vlookup2!$A$1:$K$41</definedName>
    <definedName name="_xlnm.Print_Titles" localSheetId="9">Vlookup2!$1:$1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4" l="1"/>
  <c r="F9" i="14"/>
  <c r="F10" i="14"/>
  <c r="F11" i="14"/>
  <c r="F12" i="14"/>
  <c r="F13" i="14"/>
  <c r="F14" i="14"/>
  <c r="F15" i="14"/>
  <c r="D40" i="26" l="1"/>
  <c r="D39" i="26"/>
  <c r="D38" i="26"/>
  <c r="D37" i="26"/>
  <c r="D36" i="26"/>
  <c r="D35" i="26"/>
  <c r="D34" i="26"/>
  <c r="D33" i="26"/>
  <c r="D32" i="26"/>
  <c r="D31" i="26"/>
  <c r="D30" i="26"/>
  <c r="D29" i="26"/>
  <c r="D28" i="26"/>
  <c r="D27" i="26"/>
  <c r="D26" i="26"/>
  <c r="D25" i="26"/>
  <c r="D24" i="26"/>
  <c r="D23" i="26"/>
  <c r="D22" i="26"/>
  <c r="D21" i="26"/>
  <c r="D20" i="26"/>
  <c r="D19" i="26"/>
  <c r="D18" i="26"/>
  <c r="D17" i="26"/>
  <c r="D16" i="26"/>
  <c r="D15" i="26"/>
  <c r="D14" i="26"/>
  <c r="D13" i="26"/>
  <c r="D12" i="26"/>
  <c r="D11" i="26"/>
  <c r="D10" i="26"/>
  <c r="D9" i="26"/>
  <c r="D8" i="26"/>
  <c r="D7" i="26"/>
  <c r="D6" i="26"/>
  <c r="D5" i="26"/>
  <c r="D4" i="26"/>
  <c r="F5" i="25" l="1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87" i="25"/>
  <c r="F4" i="25"/>
  <c r="G4" i="9" l="1"/>
  <c r="G5" i="9"/>
  <c r="G3" i="9"/>
  <c r="F7" i="14" l="1"/>
  <c r="B4" i="19" l="1"/>
  <c r="D10" i="19"/>
  <c r="D11" i="19"/>
  <c r="D12" i="19"/>
  <c r="D13" i="19"/>
  <c r="D14" i="19"/>
  <c r="C8" i="18"/>
  <c r="D6" i="1" l="1"/>
  <c r="C6" i="1"/>
</calcChain>
</file>

<file path=xl/comments1.xml><?xml version="1.0" encoding="utf-8"?>
<comments xmlns="http://schemas.openxmlformats.org/spreadsheetml/2006/main">
  <authors>
    <author>Norm</author>
  </authors>
  <commentList>
    <comment ref="F3" authorId="0" shapeId="0">
      <text>
        <r>
          <rPr>
            <b/>
            <sz val="9"/>
            <color indexed="81"/>
            <rFont val="Tahoma"/>
            <family val="2"/>
          </rPr>
          <t>Norm:</t>
        </r>
        <r>
          <rPr>
            <sz val="9"/>
            <color indexed="81"/>
            <rFont val="Tahoma"/>
            <family val="2"/>
          </rPr>
          <t xml:space="preserve">
List Price/Square Feet
</t>
        </r>
      </text>
    </comment>
    <comment ref="L3" authorId="0" shapeId="0">
      <text>
        <r>
          <rPr>
            <b/>
            <sz val="9"/>
            <color indexed="81"/>
            <rFont val="Tahoma"/>
            <charset val="1"/>
          </rPr>
          <t>Norm:</t>
        </r>
        <r>
          <rPr>
            <sz val="9"/>
            <color indexed="81"/>
            <rFont val="Tahoma"/>
            <charset val="1"/>
          </rPr>
          <t xml:space="preserve">
o Logical Test  Subdivision = “Orchard Park”
o TRUE  “Yes”
o False  “No”
</t>
        </r>
      </text>
    </comment>
    <comment ref="M3" authorId="0" shapeId="0">
      <text>
        <r>
          <rPr>
            <b/>
            <sz val="9"/>
            <color indexed="81"/>
            <rFont val="Tahoma"/>
            <charset val="1"/>
          </rPr>
          <t>Norm:</t>
        </r>
        <r>
          <rPr>
            <sz val="9"/>
            <color indexed="81"/>
            <rFont val="Tahoma"/>
            <charset val="1"/>
          </rPr>
          <t xml:space="preserve">
o Logical Test  Subdivision = “Orchard Park”
o Calculation in TRUE  Appraised *125%
o False  0
</t>
        </r>
      </text>
    </comment>
    <comment ref="N3" authorId="0" shapeId="0">
      <text>
        <r>
          <rPr>
            <b/>
            <sz val="9"/>
            <color indexed="81"/>
            <rFont val="Tahoma"/>
            <charset val="1"/>
          </rPr>
          <t>Norm:</t>
        </r>
        <r>
          <rPr>
            <sz val="9"/>
            <color indexed="81"/>
            <rFont val="Tahoma"/>
            <charset val="1"/>
          </rPr>
          <t xml:space="preserve">
o Logical Test  Subdivision = “Orchard Park”
o TRUE  0
o False  List Price * 85%
</t>
        </r>
      </text>
    </comment>
  </commentList>
</comments>
</file>

<file path=xl/comments2.xml><?xml version="1.0" encoding="utf-8"?>
<comments xmlns="http://schemas.openxmlformats.org/spreadsheetml/2006/main">
  <authors>
    <author>Norm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Norm:</t>
        </r>
        <r>
          <rPr>
            <sz val="9"/>
            <color indexed="81"/>
            <rFont val="Tahoma"/>
            <family val="2"/>
          </rPr>
          <t xml:space="preserve">
List Price/Square Feet
</t>
        </r>
      </text>
    </comment>
    <comment ref="I3" authorId="0" shapeId="0">
      <text>
        <r>
          <rPr>
            <b/>
            <sz val="9"/>
            <color indexed="81"/>
            <rFont val="Tahoma"/>
            <charset val="1"/>
          </rPr>
          <t>Norm:</t>
        </r>
        <r>
          <rPr>
            <sz val="9"/>
            <color indexed="81"/>
            <rFont val="Tahoma"/>
            <charset val="1"/>
          </rPr>
          <t xml:space="preserve">
• If Appraised Value is less than $500,000, put in a bid of Appraised *120%, otherwise output a blank cell</t>
        </r>
      </text>
    </comment>
    <comment ref="J3" authorId="0" shapeId="0">
      <text>
        <r>
          <rPr>
            <b/>
            <sz val="9"/>
            <color indexed="81"/>
            <rFont val="Tahoma"/>
            <charset val="1"/>
          </rPr>
          <t>Norm:</t>
        </r>
        <r>
          <rPr>
            <sz val="9"/>
            <color indexed="81"/>
            <rFont val="Tahoma"/>
            <charset val="1"/>
          </rPr>
          <t xml:space="preserve">
• If a house’s calculated value per square foot is greater than the value cutoff level, we aren’t interested and the cell should be blank.  But, if it’s below the value cutoff level, calculate a bid of 85% of the list price</t>
        </r>
      </text>
    </comment>
    <comment ref="K3" authorId="0" shapeId="0">
      <text>
        <r>
          <rPr>
            <b/>
            <sz val="9"/>
            <color indexed="81"/>
            <rFont val="Tahoma"/>
            <charset val="1"/>
          </rPr>
          <t>Norm:</t>
        </r>
        <r>
          <rPr>
            <sz val="9"/>
            <color indexed="81"/>
            <rFont val="Tahoma"/>
            <charset val="1"/>
          </rPr>
          <t xml:space="preserve">
Enter an IF formula that check the style of the home and if it is NOT a Tudor, output OK, and if it is, output a blank cell.</t>
        </r>
      </text>
    </comment>
  </commentList>
</comments>
</file>

<file path=xl/comments3.xml><?xml version="1.0" encoding="utf-8"?>
<comments xmlns="http://schemas.openxmlformats.org/spreadsheetml/2006/main">
  <authors>
    <author>Norm</author>
  </authors>
  <commentList>
    <comment ref="B3" authorId="0" shapeId="0">
      <text>
        <r>
          <rPr>
            <b/>
            <sz val="10"/>
            <color indexed="81"/>
            <rFont val="Segoe UI"/>
            <family val="2"/>
          </rPr>
          <t>Norm:</t>
        </r>
        <r>
          <rPr>
            <sz val="10"/>
            <color indexed="81"/>
            <rFont val="Segoe UI"/>
            <family val="2"/>
          </rPr>
          <t xml:space="preserve">
Use Average, Max and Min functions to caculate the values below using Raise + Bonus columns</t>
        </r>
      </text>
    </comment>
    <comment ref="I12" authorId="0" shapeId="0">
      <text>
        <r>
          <rPr>
            <b/>
            <sz val="11"/>
            <color indexed="81"/>
            <rFont val="Segoe UI"/>
            <family val="2"/>
          </rPr>
          <t>Norm:</t>
        </r>
        <r>
          <rPr>
            <sz val="11"/>
            <color indexed="81"/>
            <rFont val="Segoe UI"/>
            <family val="2"/>
          </rPr>
          <t xml:space="preserve">
If Performance is greater than or equal to Expected Performance, then Raise = Current Salary * Raise Percentage, otherwise 0.</t>
        </r>
      </text>
    </comment>
    <comment ref="J12" authorId="0" shapeId="0">
      <text>
        <r>
          <rPr>
            <b/>
            <sz val="11"/>
            <color indexed="81"/>
            <rFont val="Segoe UI"/>
            <family val="2"/>
          </rPr>
          <t>Norm:</t>
        </r>
        <r>
          <rPr>
            <sz val="11"/>
            <color indexed="81"/>
            <rFont val="Segoe UI"/>
            <family val="2"/>
          </rPr>
          <t xml:space="preserve">
Bonus 
If Employee Level is Senior, then Senior Bonus, otherwise, Everyone Bonus.  </t>
        </r>
      </text>
    </comment>
  </commentList>
</comments>
</file>

<file path=xl/sharedStrings.xml><?xml version="1.0" encoding="utf-8"?>
<sst xmlns="http://schemas.openxmlformats.org/spreadsheetml/2006/main" count="1817" uniqueCount="817">
  <si>
    <t>Jones</t>
  </si>
  <si>
    <t>Gonzalez</t>
  </si>
  <si>
    <t>Smith</t>
  </si>
  <si>
    <t>Staff</t>
  </si>
  <si>
    <t>Sales</t>
  </si>
  <si>
    <t>Quarterly Sales Report</t>
  </si>
  <si>
    <t>Sales Force Monthly Earnings Report</t>
  </si>
  <si>
    <t>&lt;-- Current Month's Commission Rate (%)</t>
  </si>
  <si>
    <t>&lt;-- Sales Target for the month</t>
  </si>
  <si>
    <t>&lt;-- Bonus Rate (paid on sales in excess of sales target)</t>
  </si>
  <si>
    <t>Salesperson</t>
  </si>
  <si>
    <t>Commission</t>
  </si>
  <si>
    <t>Bonus</t>
  </si>
  <si>
    <t>Earnings</t>
  </si>
  <si>
    <t>Average</t>
  </si>
  <si>
    <t>Program Title</t>
  </si>
  <si>
    <t>CIP</t>
  </si>
  <si>
    <t>Award</t>
  </si>
  <si>
    <t>Vlookup Example</t>
  </si>
  <si>
    <t>Multimedia Web Programming</t>
  </si>
  <si>
    <t>11.0801</t>
  </si>
  <si>
    <t>CERT</t>
  </si>
  <si>
    <t>Input</t>
  </si>
  <si>
    <t>Multimedia Programming, Simulation &amp; Gaming</t>
  </si>
  <si>
    <t>A.S.</t>
  </si>
  <si>
    <t>Technical Theatre</t>
  </si>
  <si>
    <t>50.0502</t>
  </si>
  <si>
    <t>DIPL</t>
  </si>
  <si>
    <t>Film Worker</t>
  </si>
  <si>
    <t>50.0602</t>
  </si>
  <si>
    <t>Fire Science Administration</t>
  </si>
  <si>
    <t>43.0201</t>
  </si>
  <si>
    <t>Labor and Management Studies</t>
  </si>
  <si>
    <t>52.1004</t>
  </si>
  <si>
    <t xml:space="preserve">Business Management </t>
  </si>
  <si>
    <t>52.0201</t>
  </si>
  <si>
    <t>Parts of Vlookup</t>
  </si>
  <si>
    <t xml:space="preserve">Accounting </t>
  </si>
  <si>
    <t>52.0302</t>
  </si>
  <si>
    <t>Part</t>
  </si>
  <si>
    <t>Explanation</t>
  </si>
  <si>
    <t>E-Commerce</t>
  </si>
  <si>
    <t>52.0208</t>
  </si>
  <si>
    <t>Lookup Value</t>
  </si>
  <si>
    <t>What the function is looking for in the data table</t>
  </si>
  <si>
    <t>Computer Forensic Technology</t>
  </si>
  <si>
    <t>11.1003</t>
  </si>
  <si>
    <t>Table Array</t>
  </si>
  <si>
    <t>The table defined as a cell range</t>
  </si>
  <si>
    <t>Administrative Computer Specialist</t>
  </si>
  <si>
    <t>52.0407</t>
  </si>
  <si>
    <t>Col Index</t>
  </si>
  <si>
    <t>The column in the table that forms the return</t>
  </si>
  <si>
    <t>Information Technology Support</t>
  </si>
  <si>
    <t>11.0901</t>
  </si>
  <si>
    <t>Range lookup</t>
  </si>
  <si>
    <t>False for exact match, True or blank for near match</t>
  </si>
  <si>
    <t>Software Development</t>
  </si>
  <si>
    <t>11.0201</t>
  </si>
  <si>
    <t>Architectural Drafting &amp; Design</t>
  </si>
  <si>
    <t>15.1303</t>
  </si>
  <si>
    <t>Vlookup Example Above</t>
  </si>
  <si>
    <t>Mechanical Drafting &amp; Design Technology</t>
  </si>
  <si>
    <t>15.1306</t>
  </si>
  <si>
    <t xml:space="preserve">Civil Engineering Technology </t>
  </si>
  <si>
    <t>15.1304</t>
  </si>
  <si>
    <t>G2 - Absolute Cell Reference - try entering other inputs</t>
  </si>
  <si>
    <t>Industrial Design and Art</t>
  </si>
  <si>
    <t>50.0404</t>
  </si>
  <si>
    <t>A2:D130</t>
  </si>
  <si>
    <t>Ironworker Apprenticeship</t>
  </si>
  <si>
    <t>48.0509</t>
  </si>
  <si>
    <t>Electronics, Basic</t>
  </si>
  <si>
    <t>15.0303</t>
  </si>
  <si>
    <t>Electronic Engineering Technology</t>
  </si>
  <si>
    <t>Heating &amp; Air Conditioning</t>
  </si>
  <si>
    <t>47.0201</t>
  </si>
  <si>
    <t>Welding Technology</t>
  </si>
  <si>
    <t>48.0508</t>
  </si>
  <si>
    <t>Welding, Gas and Oil-Cert</t>
  </si>
  <si>
    <t xml:space="preserve">Court Reporter </t>
  </si>
  <si>
    <t>22.0303</t>
  </si>
  <si>
    <t xml:space="preserve">Court Reporting </t>
  </si>
  <si>
    <t>Carpentry Apprentice</t>
  </si>
  <si>
    <t>46.0201</t>
  </si>
  <si>
    <t>Accounting Specialist</t>
  </si>
  <si>
    <t>Automotive Technology</t>
  </si>
  <si>
    <t>47.0604</t>
  </si>
  <si>
    <t>Automotive Technology Program</t>
  </si>
  <si>
    <t>Plumbing</t>
  </si>
  <si>
    <t>46.0503</t>
  </si>
  <si>
    <t>Graphic Communication</t>
  </si>
  <si>
    <t>50.0409</t>
  </si>
  <si>
    <t>Digital Graphic Design</t>
  </si>
  <si>
    <t xml:space="preserve">Aviation Management </t>
  </si>
  <si>
    <t>49.0104</t>
  </si>
  <si>
    <t>Sheet Metal Worker Apprenticeship</t>
  </si>
  <si>
    <t>48.0506</t>
  </si>
  <si>
    <t>Aviation Technology</t>
  </si>
  <si>
    <t>49.0102</t>
  </si>
  <si>
    <t>Facilities Maintenance Technology</t>
  </si>
  <si>
    <t>46.0401</t>
  </si>
  <si>
    <t>Business Management</t>
  </si>
  <si>
    <t>Plumber Apprenticeship</t>
  </si>
  <si>
    <t>15.0201</t>
  </si>
  <si>
    <t>Massage Therapy</t>
  </si>
  <si>
    <t>51.3501</t>
  </si>
  <si>
    <t>Foodservice, Lodging and Recreation Management</t>
  </si>
  <si>
    <t>52.0999</t>
  </si>
  <si>
    <t>Lodging and Recreation Management</t>
  </si>
  <si>
    <t>52.0904</t>
  </si>
  <si>
    <t xml:space="preserve">Foodservice Management </t>
  </si>
  <si>
    <t>52.0905</t>
  </si>
  <si>
    <t xml:space="preserve">Drug and Alcohol </t>
  </si>
  <si>
    <t>51.1501</t>
  </si>
  <si>
    <t xml:space="preserve">Biotechnology </t>
  </si>
  <si>
    <t>26.1201</t>
  </si>
  <si>
    <t>Pharmacy Technician</t>
  </si>
  <si>
    <t>51.0805</t>
  </si>
  <si>
    <t>Medical Assistant</t>
  </si>
  <si>
    <t>51.0801</t>
  </si>
  <si>
    <t>Computer Aided Drafting and Design</t>
  </si>
  <si>
    <t>15.1302</t>
  </si>
  <si>
    <t>Tourism Management</t>
  </si>
  <si>
    <t>52.1906</t>
  </si>
  <si>
    <t xml:space="preserve">Central Service Technician </t>
  </si>
  <si>
    <t xml:space="preserve">Building Construction Technology </t>
  </si>
  <si>
    <t>46.9999</t>
  </si>
  <si>
    <t>Computer Assisted Tomography</t>
  </si>
  <si>
    <t>51.0911</t>
  </si>
  <si>
    <t>Magnetic Resonance Imaging</t>
  </si>
  <si>
    <t>Nanotechnology</t>
  </si>
  <si>
    <t>15.9999</t>
  </si>
  <si>
    <t>Green &amp; Sustainable Building Design</t>
  </si>
  <si>
    <t>Land Administration</t>
  </si>
  <si>
    <t>ASEP/ASSET/CAP Manufacturer Auto Tech</t>
  </si>
  <si>
    <t>Phlebotomist</t>
  </si>
  <si>
    <t>51.1009</t>
  </si>
  <si>
    <t xml:space="preserve">Building Construction Supervision </t>
  </si>
  <si>
    <t xml:space="preserve">Building Construction Estimating </t>
  </si>
  <si>
    <t>Medical Laboratory Technician</t>
  </si>
  <si>
    <t>51.1004</t>
  </si>
  <si>
    <t>Surgical Technologist</t>
  </si>
  <si>
    <t>51.0909</t>
  </si>
  <si>
    <t>Paramedic</t>
  </si>
  <si>
    <t>51.0904</t>
  </si>
  <si>
    <t>Respiratory Therapy</t>
  </si>
  <si>
    <t>51.0908</t>
  </si>
  <si>
    <t>Health Information Technology</t>
  </si>
  <si>
    <t>51.0707</t>
  </si>
  <si>
    <t>Diagnostic Medical Sonographer (ultrasound)</t>
  </si>
  <si>
    <t>51.0910</t>
  </si>
  <si>
    <t>Nuclear Medicine Technology</t>
  </si>
  <si>
    <t>51.0905</t>
  </si>
  <si>
    <t>Radiologic Technologist</t>
  </si>
  <si>
    <t>Radiation Therapy Technology</t>
  </si>
  <si>
    <t>51.0907</t>
  </si>
  <si>
    <t>Medical Laboratory Assistant</t>
  </si>
  <si>
    <t>Nursing</t>
  </si>
  <si>
    <t>51.3801</t>
  </si>
  <si>
    <t>Surgical Technology</t>
  </si>
  <si>
    <t>Occupational Therapy Assistant</t>
  </si>
  <si>
    <t>51.0803</t>
  </si>
  <si>
    <t>Dietetic Technician</t>
  </si>
  <si>
    <t>51.3199</t>
  </si>
  <si>
    <t>Dietary Manager</t>
  </si>
  <si>
    <t>Medical Insurance Specialist</t>
  </si>
  <si>
    <t>51.0713</t>
  </si>
  <si>
    <t xml:space="preserve">Criminal Justice and Criminology </t>
  </si>
  <si>
    <t>43.0199</t>
  </si>
  <si>
    <t>Para-Legal</t>
  </si>
  <si>
    <t>22.0302</t>
  </si>
  <si>
    <t>Paralegal</t>
  </si>
  <si>
    <t>Electrical Construction Apprenticeship</t>
  </si>
  <si>
    <t>46.0302</t>
  </si>
  <si>
    <t>None</t>
  </si>
  <si>
    <t>Electrical Construction Apprentice</t>
  </si>
  <si>
    <t>Transportation Security Administration</t>
  </si>
  <si>
    <t>43.9999</t>
  </si>
  <si>
    <t>Homeland Security</t>
  </si>
  <si>
    <t>Early Education and Child Development</t>
  </si>
  <si>
    <t>19.0709</t>
  </si>
  <si>
    <t xml:space="preserve">Early Education and Child Development </t>
  </si>
  <si>
    <t xml:space="preserve">Child Development </t>
  </si>
  <si>
    <t xml:space="preserve">Children With Special Needs </t>
  </si>
  <si>
    <t>Physical Therapist Assistant</t>
  </si>
  <si>
    <t>51.0806</t>
  </si>
  <si>
    <t>Social Work Foundation</t>
  </si>
  <si>
    <t>44.0701</t>
  </si>
  <si>
    <t>Early Childhood Director Core</t>
  </si>
  <si>
    <t>19.0708</t>
  </si>
  <si>
    <t>Child Care</t>
  </si>
  <si>
    <t>19.0706</t>
  </si>
  <si>
    <t>Social Work Fundamentals Foundation</t>
  </si>
  <si>
    <t xml:space="preserve">Culinary Arts </t>
  </si>
  <si>
    <t>12.0503</t>
  </si>
  <si>
    <t>A.A.S</t>
  </si>
  <si>
    <t xml:space="preserve">Education Paraprofessional </t>
  </si>
  <si>
    <t>13.1501</t>
  </si>
  <si>
    <t>A.A.</t>
  </si>
  <si>
    <t>Massage Therapist</t>
  </si>
  <si>
    <t>Electrical Distribution Technology</t>
  </si>
  <si>
    <t>46.0301</t>
  </si>
  <si>
    <t>Manufacturing Technology</t>
  </si>
  <si>
    <t>15.0613</t>
  </si>
  <si>
    <t>Machine Technician</t>
  </si>
  <si>
    <t>48.0503</t>
  </si>
  <si>
    <t>Nanofabrication Technology</t>
  </si>
  <si>
    <t>15.1001</t>
  </si>
  <si>
    <t xml:space="preserve">Basic Computer Aided Drafting </t>
  </si>
  <si>
    <t>Private Pilot</t>
  </si>
  <si>
    <t>Mechatronics Technology</t>
  </si>
  <si>
    <t>14.4201</t>
  </si>
  <si>
    <t>Stationary Operating Engineer</t>
  </si>
  <si>
    <t>15.0805</t>
  </si>
  <si>
    <t>Heavy Equipment Operating Engineers</t>
  </si>
  <si>
    <t>49.0202</t>
  </si>
  <si>
    <t>15.1202</t>
  </si>
  <si>
    <t>15.1203</t>
  </si>
  <si>
    <t>Cybersecurity</t>
  </si>
  <si>
    <t>Administrative Assistant</t>
  </si>
  <si>
    <t>52.0401</t>
  </si>
  <si>
    <t>Mobile Apps Software</t>
  </si>
  <si>
    <t>American Sign Language</t>
  </si>
  <si>
    <t>16.1603</t>
  </si>
  <si>
    <t>American Sign Language Interpreting</t>
  </si>
  <si>
    <t>Program</t>
  </si>
  <si>
    <t>Change Rate</t>
  </si>
  <si>
    <t>Value 1</t>
  </si>
  <si>
    <t>Value 2</t>
  </si>
  <si>
    <t>Value 3</t>
  </si>
  <si>
    <t>Value 4</t>
  </si>
  <si>
    <t>NewValue 1</t>
  </si>
  <si>
    <t>NewValue 2</t>
  </si>
  <si>
    <t>NewValue 3</t>
  </si>
  <si>
    <t>NewValue 4</t>
  </si>
  <si>
    <t>A</t>
  </si>
  <si>
    <t>B</t>
  </si>
  <si>
    <t>C</t>
  </si>
  <si>
    <t>D</t>
  </si>
  <si>
    <t>Breakpoint</t>
  </si>
  <si>
    <t>Grade</t>
  </si>
  <si>
    <t>F</t>
  </si>
  <si>
    <t>Adams</t>
  </si>
  <si>
    <t>Baker</t>
  </si>
  <si>
    <t>Crane</t>
  </si>
  <si>
    <t>Drake</t>
  </si>
  <si>
    <t>Evans</t>
  </si>
  <si>
    <t>Student</t>
  </si>
  <si>
    <t>Score</t>
  </si>
  <si>
    <t>Grade Book</t>
  </si>
  <si>
    <t>Grading Scale</t>
  </si>
  <si>
    <t>vlookup Grade Book</t>
  </si>
  <si>
    <t>Max Earner</t>
  </si>
  <si>
    <t>Completely Bogus Web Content Company</t>
  </si>
  <si>
    <t>Salary Information</t>
  </si>
  <si>
    <t>Bonus Rates</t>
  </si>
  <si>
    <t>Max</t>
  </si>
  <si>
    <t>Senior</t>
  </si>
  <si>
    <t>Min</t>
  </si>
  <si>
    <t>Everyone</t>
  </si>
  <si>
    <t>ID</t>
  </si>
  <si>
    <t>Last Name</t>
  </si>
  <si>
    <t>First Name</t>
  </si>
  <si>
    <t>Department</t>
  </si>
  <si>
    <t>Title</t>
  </si>
  <si>
    <t>Level</t>
  </si>
  <si>
    <t>Current Salary</t>
  </si>
  <si>
    <t>Performance</t>
  </si>
  <si>
    <t>Aikman</t>
  </si>
  <si>
    <t>Gary</t>
  </si>
  <si>
    <t>Sound Design</t>
  </si>
  <si>
    <t>Sound Designer</t>
  </si>
  <si>
    <t>Felser</t>
  </si>
  <si>
    <t>Cynthia</t>
  </si>
  <si>
    <t>Animation</t>
  </si>
  <si>
    <t>Animator</t>
  </si>
  <si>
    <t>Leslie</t>
  </si>
  <si>
    <t>Jean</t>
  </si>
  <si>
    <t>Art</t>
  </si>
  <si>
    <t>Artist</t>
  </si>
  <si>
    <t>Cusak</t>
  </si>
  <si>
    <t>Barbara</t>
  </si>
  <si>
    <t>Programming</t>
  </si>
  <si>
    <t>Programmer</t>
  </si>
  <si>
    <t>Noble</t>
  </si>
  <si>
    <t>Linda</t>
  </si>
  <si>
    <t>Game Design</t>
  </si>
  <si>
    <t>Game Designer</t>
  </si>
  <si>
    <t>Bobbitt</t>
  </si>
  <si>
    <t>Oronzo</t>
  </si>
  <si>
    <t>Lobree</t>
  </si>
  <si>
    <t>Cindy</t>
  </si>
  <si>
    <t>Sampieri</t>
  </si>
  <si>
    <t>Maylou</t>
  </si>
  <si>
    <t>Powell</t>
  </si>
  <si>
    <t>Kathy</t>
  </si>
  <si>
    <t>Quality Assurance</t>
  </si>
  <si>
    <t>QA Tester</t>
  </si>
  <si>
    <t/>
  </si>
  <si>
    <t>Cole</t>
  </si>
  <si>
    <t>Kordell</t>
  </si>
  <si>
    <t>Foerster</t>
  </si>
  <si>
    <t>Shelly</t>
  </si>
  <si>
    <t>Guilford</t>
  </si>
  <si>
    <t>Betty</t>
  </si>
  <si>
    <t>Drubin</t>
  </si>
  <si>
    <t>Hank</t>
  </si>
  <si>
    <t>Spinale</t>
  </si>
  <si>
    <t>Lorna</t>
  </si>
  <si>
    <t>Watson</t>
  </si>
  <si>
    <t>Fran</t>
  </si>
  <si>
    <t>Pennekamp</t>
  </si>
  <si>
    <t>Lynn</t>
  </si>
  <si>
    <t>Fegin</t>
  </si>
  <si>
    <t>Nancy</t>
  </si>
  <si>
    <t>Erpf</t>
  </si>
  <si>
    <t>Meredith</t>
  </si>
  <si>
    <t>White</t>
  </si>
  <si>
    <t>Jack</t>
  </si>
  <si>
    <t>Maryanne</t>
  </si>
  <si>
    <t>Jackson</t>
  </si>
  <si>
    <t>Heidi</t>
  </si>
  <si>
    <t>Hood</t>
  </si>
  <si>
    <t>Joan</t>
  </si>
  <si>
    <t>Moss</t>
  </si>
  <si>
    <t>Lance</t>
  </si>
  <si>
    <t>Wilson</t>
  </si>
  <si>
    <t>Claudia</t>
  </si>
  <si>
    <t>Ross</t>
  </si>
  <si>
    <t>Fred</t>
  </si>
  <si>
    <t>Martin</t>
  </si>
  <si>
    <t>Patsy</t>
  </si>
  <si>
    <t>Scott</t>
  </si>
  <si>
    <t>Laura</t>
  </si>
  <si>
    <t>Park</t>
  </si>
  <si>
    <t>Ryan</t>
  </si>
  <si>
    <t>Yolanda</t>
  </si>
  <si>
    <t>Wynperle</t>
  </si>
  <si>
    <t>Allison</t>
  </si>
  <si>
    <t>Wood</t>
  </si>
  <si>
    <t>Jimmy</t>
  </si>
  <si>
    <t>Hasty</t>
  </si>
  <si>
    <t>Debbie</t>
  </si>
  <si>
    <t>North</t>
  </si>
  <si>
    <t>Parker</t>
  </si>
  <si>
    <t>Angela</t>
  </si>
  <si>
    <t>Production</t>
  </si>
  <si>
    <t>Executive Producer</t>
  </si>
  <si>
    <t>Brawner</t>
  </si>
  <si>
    <t>Missy</t>
  </si>
  <si>
    <t>Fleming</t>
  </si>
  <si>
    <t>Amy</t>
  </si>
  <si>
    <t>Sade</t>
  </si>
  <si>
    <t>Ringo</t>
  </si>
  <si>
    <t>Stieglitz</t>
  </si>
  <si>
    <t>Larry</t>
  </si>
  <si>
    <t>Munroe</t>
  </si>
  <si>
    <t>Robert</t>
  </si>
  <si>
    <t>Mills</t>
  </si>
  <si>
    <t>Mark</t>
  </si>
  <si>
    <t>Voell</t>
  </si>
  <si>
    <t>Liz</t>
  </si>
  <si>
    <t>Titley</t>
  </si>
  <si>
    <t>Brett</t>
  </si>
  <si>
    <t>Phil</t>
  </si>
  <si>
    <t>Shuffield</t>
  </si>
  <si>
    <t>Jeb</t>
  </si>
  <si>
    <t>Brickey</t>
  </si>
  <si>
    <t>Wiliam</t>
  </si>
  <si>
    <t>Mosely</t>
  </si>
  <si>
    <t>Susan</t>
  </si>
  <si>
    <t>Dill</t>
  </si>
  <si>
    <t>Jeanne</t>
  </si>
  <si>
    <t>Reed</t>
  </si>
  <si>
    <t>Jessica</t>
  </si>
  <si>
    <t>Brooks</t>
  </si>
  <si>
    <t>Arnold</t>
  </si>
  <si>
    <t>Strump</t>
  </si>
  <si>
    <t>David</t>
  </si>
  <si>
    <t>Payne</t>
  </si>
  <si>
    <t>Kathleen</t>
  </si>
  <si>
    <t>Lazarus</t>
  </si>
  <si>
    <t>Clay</t>
  </si>
  <si>
    <t>Jenks</t>
  </si>
  <si>
    <t>Karen</t>
  </si>
  <si>
    <t>Rapee</t>
  </si>
  <si>
    <t>Paula</t>
  </si>
  <si>
    <t>Gander</t>
  </si>
  <si>
    <t>Restery</t>
  </si>
  <si>
    <t>Mimi</t>
  </si>
  <si>
    <t>Terry</t>
  </si>
  <si>
    <t>Product Manager</t>
  </si>
  <si>
    <t>Halloway</t>
  </si>
  <si>
    <t>Monica</t>
  </si>
  <si>
    <t>Moran</t>
  </si>
  <si>
    <t>Mike</t>
  </si>
  <si>
    <t>Shindell</t>
  </si>
  <si>
    <t>Sapp</t>
  </si>
  <si>
    <t>Rudy</t>
  </si>
  <si>
    <t>Jamie</t>
  </si>
  <si>
    <t>Anderson</t>
  </si>
  <si>
    <t>Jeff</t>
  </si>
  <si>
    <t>Afflord</t>
  </si>
  <si>
    <t>Tom</t>
  </si>
  <si>
    <t>Quinton</t>
  </si>
  <si>
    <t>Barney</t>
  </si>
  <si>
    <t>Justice</t>
  </si>
  <si>
    <t>Frank</t>
  </si>
  <si>
    <t>Jamison</t>
  </si>
  <si>
    <t>Ruth</t>
  </si>
  <si>
    <t>Johnson</t>
  </si>
  <si>
    <t>Simon</t>
  </si>
  <si>
    <t>Bridget</t>
  </si>
  <si>
    <t>Munter</t>
  </si>
  <si>
    <t>John</t>
  </si>
  <si>
    <t>Williamson</t>
  </si>
  <si>
    <t>Tina</t>
  </si>
  <si>
    <t>Michelle</t>
  </si>
  <si>
    <t>Moynahan</t>
  </si>
  <si>
    <t>Ramsey</t>
  </si>
  <si>
    <t>Bogani</t>
  </si>
  <si>
    <t>Jane</t>
  </si>
  <si>
    <t>Holly</t>
  </si>
  <si>
    <t>Goldstein</t>
  </si>
  <si>
    <t>George</t>
  </si>
  <si>
    <t>Figure</t>
  </si>
  <si>
    <t>Sandra</t>
  </si>
  <si>
    <t>Martha</t>
  </si>
  <si>
    <t>Carlo</t>
  </si>
  <si>
    <t>Criste</t>
  </si>
  <si>
    <t>Hoffman</t>
  </si>
  <si>
    <t>Marjorie</t>
  </si>
  <si>
    <t>Scola</t>
  </si>
  <si>
    <t>Mason</t>
  </si>
  <si>
    <t>Elise</t>
  </si>
  <si>
    <t>Fischler</t>
  </si>
  <si>
    <t>Judy</t>
  </si>
  <si>
    <t>Eleanor</t>
  </si>
  <si>
    <t>Houston</t>
  </si>
  <si>
    <t>Alex</t>
  </si>
  <si>
    <t>Pawley</t>
  </si>
  <si>
    <t>Bradley</t>
  </si>
  <si>
    <t>Rodriguez</t>
  </si>
  <si>
    <t>Whiting</t>
  </si>
  <si>
    <t>Sarah</t>
  </si>
  <si>
    <t>Denver</t>
  </si>
  <si>
    <t>Jan</t>
  </si>
  <si>
    <t>Bermont</t>
  </si>
  <si>
    <t>Thomas</t>
  </si>
  <si>
    <t>Lead Programmer</t>
  </si>
  <si>
    <t>De Maria</t>
  </si>
  <si>
    <t>Cristi</t>
  </si>
  <si>
    <t>Elway</t>
  </si>
  <si>
    <t>William</t>
  </si>
  <si>
    <r>
      <t xml:space="preserve">H3 = 2 </t>
    </r>
    <r>
      <rPr>
        <b/>
        <sz val="10"/>
        <color theme="1"/>
        <rFont val="Segoe UI"/>
        <family val="2"/>
      </rPr>
      <t>("answer"</t>
    </r>
    <r>
      <rPr>
        <sz val="10"/>
        <color theme="1"/>
        <rFont val="Segoe UI"/>
        <family val="2"/>
      </rPr>
      <t xml:space="preserve"> will come from 2nd column of table</t>
    </r>
  </si>
  <si>
    <t>Instructions</t>
  </si>
  <si>
    <r>
      <t xml:space="preserve">Group </t>
    </r>
    <r>
      <rPr>
        <b/>
        <sz val="11"/>
        <color theme="1"/>
        <rFont val="Wingdings"/>
        <charset val="2"/>
      </rPr>
      <t>â</t>
    </r>
  </si>
  <si>
    <r>
      <t xml:space="preserve">Group </t>
    </r>
    <r>
      <rPr>
        <b/>
        <sz val="11"/>
        <color theme="1"/>
        <rFont val="Wingdings"/>
        <charset val="2"/>
      </rPr>
      <t>à</t>
    </r>
  </si>
  <si>
    <t>The Widget Shop</t>
  </si>
  <si>
    <t>Employee Lookup</t>
  </si>
  <si>
    <t>Raise Information</t>
  </si>
  <si>
    <t>Raise Percentage</t>
  </si>
  <si>
    <t>Expected Performance</t>
  </si>
  <si>
    <t>Raise + Bonus</t>
  </si>
  <si>
    <t>Raise</t>
  </si>
  <si>
    <r>
      <rPr>
        <b/>
        <sz val="16"/>
        <rFont val="Wingdings"/>
        <charset val="2"/>
      </rPr>
      <t>J</t>
    </r>
    <r>
      <rPr>
        <b/>
        <sz val="12.8"/>
        <rFont val="Trebuchet MS"/>
        <family val="2"/>
      </rPr>
      <t xml:space="preserve">    </t>
    </r>
    <r>
      <rPr>
        <b/>
        <sz val="16"/>
        <rFont val="Trebuchet MS"/>
        <family val="2"/>
      </rPr>
      <t xml:space="preserve">I Love this class!!  </t>
    </r>
    <r>
      <rPr>
        <b/>
        <sz val="16"/>
        <rFont val="Wingdings"/>
        <charset val="2"/>
      </rPr>
      <t xml:space="preserve"> J</t>
    </r>
  </si>
  <si>
    <t># of Mortgages</t>
  </si>
  <si>
    <t>Highest</t>
  </si>
  <si>
    <t>Lowest</t>
  </si>
  <si>
    <t>Median</t>
  </si>
  <si>
    <t>Total</t>
  </si>
  <si>
    <t>Amount Financed</t>
  </si>
  <si>
    <t>Down Payment</t>
  </si>
  <si>
    <t>House Cost</t>
  </si>
  <si>
    <t>Statistics</t>
  </si>
  <si>
    <t>Summary Statistics</t>
  </si>
  <si>
    <t>Date Financed</t>
  </si>
  <si>
    <t>% Financed</t>
  </si>
  <si>
    <t># of Pmt Periods</t>
  </si>
  <si>
    <t>Years</t>
  </si>
  <si>
    <t>Rate Per Period</t>
  </si>
  <si>
    <t>Mortgage Rate</t>
  </si>
  <si>
    <t>Loan #</t>
  </si>
  <si>
    <t>Pmts Per Year:</t>
  </si>
  <si>
    <t>Today's Date:</t>
  </si>
  <si>
    <t>Input Area</t>
  </si>
  <si>
    <t>Monthly PMI</t>
  </si>
  <si>
    <t>Monthly Payment</t>
  </si>
  <si>
    <t>APR</t>
  </si>
  <si>
    <t>% Down</t>
  </si>
  <si>
    <t>Down Pmt Rate:</t>
  </si>
  <si>
    <t>PMI Rate:</t>
  </si>
  <si>
    <t># Pmts Per Year:</t>
  </si>
  <si>
    <t>Rate</t>
  </si>
  <si>
    <t>The Culper Ring</t>
  </si>
  <si>
    <t>Setauket, New York</t>
  </si>
  <si>
    <t>Weekly Payroll Report</t>
  </si>
  <si>
    <t>Employee</t>
  </si>
  <si>
    <t>Hours</t>
  </si>
  <si>
    <t>Gross Pay</t>
  </si>
  <si>
    <t>Fed. Tax</t>
  </si>
  <si>
    <t>State Tax</t>
  </si>
  <si>
    <t>Net Pay</t>
  </si>
  <si>
    <t>Woodhull, Abraham</t>
  </si>
  <si>
    <t>Tallmadge, Benjamin</t>
  </si>
  <si>
    <t>Brewseter, Caleb</t>
  </si>
  <si>
    <t>Strong, Anna</t>
  </si>
  <si>
    <t>Townsend, Robert</t>
  </si>
  <si>
    <t>Warner, Mary</t>
  </si>
  <si>
    <t>Totals</t>
  </si>
  <si>
    <t>Averages</t>
  </si>
  <si>
    <t>Fed tax rate</t>
  </si>
  <si>
    <t>State tax rate</t>
  </si>
  <si>
    <t>Item</t>
  </si>
  <si>
    <t>Cost Each</t>
  </si>
  <si>
    <t>Type</t>
  </si>
  <si>
    <t>Category</t>
  </si>
  <si>
    <t>Commision 
using Relative Cell Reference</t>
  </si>
  <si>
    <t>Commison 
using Absolute Cell Reference</t>
  </si>
  <si>
    <t xml:space="preserve">Commission Rate = </t>
  </si>
  <si>
    <t>Draper, Sally</t>
  </si>
  <si>
    <t>Cosgrove, Ken</t>
  </si>
  <si>
    <t>Harris, Joan</t>
  </si>
  <si>
    <t>Sterling, Roger</t>
  </si>
  <si>
    <t>If Performance is greater than or equal to Expected Performance, then</t>
  </si>
  <si>
    <t xml:space="preserve">Raise = Current Salary * Raise Percentage, </t>
  </si>
  <si>
    <t>otherwise 0.</t>
  </si>
  <si>
    <t>If Employee Level is Senior,</t>
  </si>
  <si>
    <t>then Senior Bonus,</t>
  </si>
  <si>
    <t xml:space="preserve">otherwise, Everyone Bonus.  </t>
  </si>
  <si>
    <t>Use Vlookup functions to lookup employee ID in data table</t>
  </si>
  <si>
    <t>and return Last Name, Department and Rasie + Bonus</t>
  </si>
  <si>
    <t>Page Setup (make it print pretty!)</t>
  </si>
  <si>
    <t>Orientation - Landscape</t>
  </si>
  <si>
    <t>Center Horizontally</t>
  </si>
  <si>
    <t>Scale to fit all columns to one page</t>
  </si>
  <si>
    <t>Add footer</t>
  </si>
  <si>
    <t>Set print area</t>
  </si>
  <si>
    <t>Repeat Rows at top</t>
  </si>
  <si>
    <t>Outerwear</t>
  </si>
  <si>
    <t>Vest</t>
  </si>
  <si>
    <t>Mesh Vest</t>
  </si>
  <si>
    <t>Safety Equipment</t>
  </si>
  <si>
    <t>Safety</t>
  </si>
  <si>
    <t>Radio Chest Harness</t>
  </si>
  <si>
    <t>Traffic</t>
  </si>
  <si>
    <t>Light</t>
  </si>
  <si>
    <t>Traffic Flashlight</t>
  </si>
  <si>
    <t>Baton</t>
  </si>
  <si>
    <t>Traffic Baton</t>
  </si>
  <si>
    <t>Footwear</t>
  </si>
  <si>
    <t>Boots</t>
  </si>
  <si>
    <t>Chemical Overboot</t>
  </si>
  <si>
    <t>Water Rescue</t>
  </si>
  <si>
    <t>Dry Bag</t>
  </si>
  <si>
    <t>Disaster Safe Bag</t>
  </si>
  <si>
    <t>Tape</t>
  </si>
  <si>
    <t>Barrier Tape</t>
  </si>
  <si>
    <t>Mesh Traffic Vest</t>
  </si>
  <si>
    <t>Night Barrier Tape</t>
  </si>
  <si>
    <t>Haz-Mat Boots</t>
  </si>
  <si>
    <t>Reflective Nylon Vest</t>
  </si>
  <si>
    <t>Helmet</t>
  </si>
  <si>
    <t>Full-Brim Helmet</t>
  </si>
  <si>
    <t>Communication</t>
  </si>
  <si>
    <t>Radio</t>
  </si>
  <si>
    <t>Leather Radio Holder</t>
  </si>
  <si>
    <t>Wildfire Helmet</t>
  </si>
  <si>
    <t>Gloves</t>
  </si>
  <si>
    <t>Rescue Glove Liners</t>
  </si>
  <si>
    <t>Hazmat Boot</t>
  </si>
  <si>
    <t>Water Throw Bag</t>
  </si>
  <si>
    <t>Water Rescue Kit</t>
  </si>
  <si>
    <t>Fire Gloves</t>
  </si>
  <si>
    <t>Breakaway Vest</t>
  </si>
  <si>
    <t>Extrication Gear</t>
  </si>
  <si>
    <t>Pants</t>
  </si>
  <si>
    <t>Extrication Pants</t>
  </si>
  <si>
    <t>Rope Gloves</t>
  </si>
  <si>
    <t>Rubber Lug Boot</t>
  </si>
  <si>
    <t>Firefighting Goggles</t>
  </si>
  <si>
    <t>Chest Harness</t>
  </si>
  <si>
    <t>Coveralls</t>
  </si>
  <si>
    <t>Coverall with Hood</t>
  </si>
  <si>
    <t>Proximity Gear Gloves</t>
  </si>
  <si>
    <t>Siren</t>
  </si>
  <si>
    <t>Rubber Bunker Boots</t>
  </si>
  <si>
    <t>Water Rescue Vest</t>
  </si>
  <si>
    <t>Coat</t>
  </si>
  <si>
    <t>Extrication Coat</t>
  </si>
  <si>
    <t>Extrication Coveralls</t>
  </si>
  <si>
    <t>Coil Headphones</t>
  </si>
  <si>
    <t>Rubber Fire Boots</t>
  </si>
  <si>
    <t>Handheld Remote Siren</t>
  </si>
  <si>
    <t>Respirator</t>
  </si>
  <si>
    <t>Safety Harness</t>
  </si>
  <si>
    <t>Disaster Kit</t>
  </si>
  <si>
    <t>10" Zipper Boots</t>
  </si>
  <si>
    <t>Leather Fire Boots</t>
  </si>
  <si>
    <t>Shield</t>
  </si>
  <si>
    <t>Helmet with Eye Shield</t>
  </si>
  <si>
    <t>Radio Strap/Holder</t>
  </si>
  <si>
    <t>Flares with Stands</t>
  </si>
  <si>
    <t>Structural Fire Helmet</t>
  </si>
  <si>
    <t>Flare Beacon Kit</t>
  </si>
  <si>
    <t>Fire Pants</t>
  </si>
  <si>
    <t>EMS Pants</t>
  </si>
  <si>
    <t>EMS Jacket</t>
  </si>
  <si>
    <t>Proximity Pants</t>
  </si>
  <si>
    <t>Fire Coat</t>
  </si>
  <si>
    <t>Proximity Coat</t>
  </si>
  <si>
    <t>Retractable Mic Keeper</t>
  </si>
  <si>
    <t>Water Tether System</t>
  </si>
  <si>
    <t>Gas Mask Pouch</t>
  </si>
  <si>
    <t>Megaphone</t>
  </si>
  <si>
    <t>Extrication Gloves</t>
  </si>
  <si>
    <t>Gas Mask</t>
  </si>
  <si>
    <t>Aspen Falls Firefighting Equipment Inventory</t>
  </si>
  <si>
    <t>Markup</t>
  </si>
  <si>
    <t>Sale Price</t>
  </si>
  <si>
    <t>Franks</t>
  </si>
  <si>
    <t>Grayson</t>
  </si>
  <si>
    <t>Hamilton</t>
  </si>
  <si>
    <t>Isley</t>
  </si>
  <si>
    <t>Using Vlookup for approximate matches</t>
  </si>
  <si>
    <t>GPA</t>
  </si>
  <si>
    <t>Honors</t>
  </si>
  <si>
    <t>Highest Honors</t>
  </si>
  <si>
    <t>Good Standing</t>
  </si>
  <si>
    <t>Status</t>
  </si>
  <si>
    <t>Students</t>
  </si>
  <si>
    <t>Status Type</t>
  </si>
  <si>
    <t>GPA Statuses</t>
  </si>
  <si>
    <t>Suspension</t>
  </si>
  <si>
    <t>Probation</t>
  </si>
  <si>
    <t>Distribution of Jacob Marley's Stocks</t>
  </si>
  <si>
    <t>Alisha</t>
  </si>
  <si>
    <t>Brenna</t>
  </si>
  <si>
    <t>Callie</t>
  </si>
  <si>
    <t>Diedra</t>
  </si>
  <si>
    <t>Emily</t>
  </si>
  <si>
    <t>3M</t>
  </si>
  <si>
    <t>Apple</t>
  </si>
  <si>
    <t>Boeing</t>
  </si>
  <si>
    <t>Coca Cola</t>
  </si>
  <si>
    <t>Disney</t>
  </si>
  <si>
    <t>Exxon</t>
  </si>
  <si>
    <t>Microsoft</t>
  </si>
  <si>
    <t>Verizon</t>
  </si>
  <si>
    <r>
      <t xml:space="preserve">Distribution </t>
    </r>
    <r>
      <rPr>
        <sz val="12"/>
        <color theme="1"/>
        <rFont val="Wingdings"/>
        <charset val="2"/>
      </rPr>
      <t>à</t>
    </r>
  </si>
  <si>
    <r>
      <t xml:space="preserve">Stocks </t>
    </r>
    <r>
      <rPr>
        <sz val="12"/>
        <color theme="1"/>
        <rFont val="Wingdings"/>
        <charset val="2"/>
      </rPr>
      <t>â</t>
    </r>
  </si>
  <si>
    <r>
      <t xml:space="preserve">Stock Quantity </t>
    </r>
    <r>
      <rPr>
        <sz val="12"/>
        <color theme="1"/>
        <rFont val="Wingdings"/>
        <charset val="2"/>
      </rPr>
      <t>â</t>
    </r>
  </si>
  <si>
    <r>
      <t xml:space="preserve">Mixed Cell Reference Example - </t>
    </r>
    <r>
      <rPr>
        <b/>
        <sz val="12"/>
        <color rgb="FFFF0000"/>
        <rFont val="Segoe UI"/>
        <family val="2"/>
      </rPr>
      <t>Absolute</t>
    </r>
    <r>
      <rPr>
        <b/>
        <sz val="12"/>
        <color theme="3"/>
        <rFont val="Segoe UI"/>
        <family val="2"/>
      </rPr>
      <t xml:space="preserve"> </t>
    </r>
    <r>
      <rPr>
        <b/>
        <sz val="12"/>
        <color rgb="FFFF0000"/>
        <rFont val="Segoe UI"/>
        <family val="2"/>
      </rPr>
      <t>Column</t>
    </r>
    <r>
      <rPr>
        <b/>
        <sz val="12"/>
        <color theme="3"/>
        <rFont val="Segoe UI"/>
        <family val="2"/>
      </rPr>
      <t xml:space="preserve"> - Relative Row</t>
    </r>
  </si>
  <si>
    <r>
      <t xml:space="preserve">Mixed Cell Reference Example - Relative Column - </t>
    </r>
    <r>
      <rPr>
        <b/>
        <sz val="12"/>
        <color rgb="FFFF0000"/>
        <rFont val="Segoe UI"/>
        <family val="2"/>
      </rPr>
      <t>Absolute</t>
    </r>
    <r>
      <rPr>
        <b/>
        <sz val="12"/>
        <color theme="3"/>
        <rFont val="Segoe UI"/>
        <family val="2"/>
      </rPr>
      <t xml:space="preserve"> </t>
    </r>
    <r>
      <rPr>
        <b/>
        <sz val="12"/>
        <color rgb="FFFF0000"/>
        <rFont val="Segoe UI"/>
        <family val="2"/>
      </rPr>
      <t>Row</t>
    </r>
  </si>
  <si>
    <t>Markup Rates</t>
  </si>
  <si>
    <t>Two Step Method</t>
  </si>
  <si>
    <t>One Step</t>
  </si>
  <si>
    <t>Benke, Ted</t>
  </si>
  <si>
    <t>Margolis, Jane</t>
  </si>
  <si>
    <t>Beoetticher, Gale</t>
  </si>
  <si>
    <t>Salamanca, Marco</t>
  </si>
  <si>
    <t>Schrader, Marie</t>
  </si>
  <si>
    <t>Listing</t>
  </si>
  <si>
    <t>Date Listed</t>
  </si>
  <si>
    <t>Square Feet</t>
  </si>
  <si>
    <t>Beds</t>
  </si>
  <si>
    <t>Baths</t>
  </si>
  <si>
    <t>Style</t>
  </si>
  <si>
    <t>Bungalow</t>
  </si>
  <si>
    <t>284 Peach Road</t>
  </si>
  <si>
    <t>Farmhouse</t>
  </si>
  <si>
    <t>283 Blueberry Drive</t>
  </si>
  <si>
    <t>Townhouse</t>
  </si>
  <si>
    <t>Mid-Century Modern</t>
  </si>
  <si>
    <t>255 Blueberry Drive</t>
  </si>
  <si>
    <t>Colonial</t>
  </si>
  <si>
    <t>490 Raspberry Court</t>
  </si>
  <si>
    <t>Craftsman</t>
  </si>
  <si>
    <t>818 Raspberry Court</t>
  </si>
  <si>
    <t>Ranch</t>
  </si>
  <si>
    <t>Tudor</t>
  </si>
  <si>
    <t>511 Blueberry Drive</t>
  </si>
  <si>
    <t>794 Peach Road</t>
  </si>
  <si>
    <t>715 Raspberry Court</t>
  </si>
  <si>
    <t>Contemporary</t>
  </si>
  <si>
    <t>575 Peach Road</t>
  </si>
  <si>
    <t>Split Level</t>
  </si>
  <si>
    <t>879 Orinoco Drive</t>
  </si>
  <si>
    <t>518 Orinoco Drive</t>
  </si>
  <si>
    <t>912 Rio Grande Way</t>
  </si>
  <si>
    <t>113 Orinoco Drive</t>
  </si>
  <si>
    <t>824 Rhein Court</t>
  </si>
  <si>
    <t>434 Eagle Drive</t>
  </si>
  <si>
    <t>464 Condor Court</t>
  </si>
  <si>
    <t>288 Eagle Drive</t>
  </si>
  <si>
    <t>966 Shrike Street</t>
  </si>
  <si>
    <t>604 Harrier Street</t>
  </si>
  <si>
    <t>582 Shrike Street</t>
  </si>
  <si>
    <t>514 Eagle Drive</t>
  </si>
  <si>
    <t>600 Shrike Street</t>
  </si>
  <si>
    <t>560 Hawk Way</t>
  </si>
  <si>
    <t>722 Augusta Drive</t>
  </si>
  <si>
    <t>403 Augusta Drive</t>
  </si>
  <si>
    <t>486 Riviera Court</t>
  </si>
  <si>
    <t>126 Seminole Road</t>
  </si>
  <si>
    <t>863 Oneida Court</t>
  </si>
  <si>
    <t>562 Chippewa Way</t>
  </si>
  <si>
    <t>898 Chippewa Way</t>
  </si>
  <si>
    <t>470 Iroquois Drive</t>
  </si>
  <si>
    <t>108 Moose Way</t>
  </si>
  <si>
    <t>384 Moose Way</t>
  </si>
  <si>
    <t>167 Moose Way</t>
  </si>
  <si>
    <t>367 Moose Way</t>
  </si>
  <si>
    <t>498 Lilly Court</t>
  </si>
  <si>
    <t>576 Lilly Court</t>
  </si>
  <si>
    <t>705 Hibiscus Road</t>
  </si>
  <si>
    <t>486 Lilac Way</t>
  </si>
  <si>
    <t>602 Lilac Way</t>
  </si>
  <si>
    <t>979 Hibiscus Road</t>
  </si>
  <si>
    <t>526 Cherry Drive</t>
  </si>
  <si>
    <t>362 Plum Court</t>
  </si>
  <si>
    <t>532 Cherry Drive</t>
  </si>
  <si>
    <t>764 Plum Court</t>
  </si>
  <si>
    <t>658 Plum Court</t>
  </si>
  <si>
    <t>165 Ash Street</t>
  </si>
  <si>
    <t>166 Aspen Way</t>
  </si>
  <si>
    <t>404 Cypress Street</t>
  </si>
  <si>
    <t>801 Ash Street</t>
  </si>
  <si>
    <t>119 Oak Drive</t>
  </si>
  <si>
    <t>585 Magnolia Road</t>
  </si>
  <si>
    <t>895 Ash Street</t>
  </si>
  <si>
    <t>434 Beech Street</t>
  </si>
  <si>
    <t>262 Beech Street</t>
  </si>
  <si>
    <t>918 Oak Drive</t>
  </si>
  <si>
    <t>841 Cypress Street</t>
  </si>
  <si>
    <t>819 Cypress Street</t>
  </si>
  <si>
    <t>912 Ash Street</t>
  </si>
  <si>
    <t>894 Magnolia Road</t>
  </si>
  <si>
    <t>754 Magnolia Road</t>
  </si>
  <si>
    <t>717 Mulberry Street</t>
  </si>
  <si>
    <t>788 Beech Street</t>
  </si>
  <si>
    <t>691 Oak Drive</t>
  </si>
  <si>
    <t>180 Arches Court</t>
  </si>
  <si>
    <t>949 Wasatch Street</t>
  </si>
  <si>
    <t>105 Bryce Drive</t>
  </si>
  <si>
    <t>715 Wasatch Street</t>
  </si>
  <si>
    <t>469 Moab Road</t>
  </si>
  <si>
    <t>752 Arches Court</t>
  </si>
  <si>
    <t>747 Wasatch Street</t>
  </si>
  <si>
    <t>993 Ontario Street</t>
  </si>
  <si>
    <t>815 Huron Drive</t>
  </si>
  <si>
    <t>191 Michigan Way</t>
  </si>
  <si>
    <t>705 Drift Way</t>
  </si>
  <si>
    <t>777 Blizzard Drive</t>
  </si>
  <si>
    <t>651 Flurry Court</t>
  </si>
  <si>
    <t>338 Roosevelt Court</t>
  </si>
  <si>
    <t>468 Adams Street</t>
  </si>
  <si>
    <t>136 Lincoln Way</t>
  </si>
  <si>
    <t>710 Lincoln Way</t>
  </si>
  <si>
    <t>180 Lincoln Way</t>
  </si>
  <si>
    <t>116 Lincoln Way</t>
  </si>
  <si>
    <t>480 Washington Drive</t>
  </si>
  <si>
    <t>Appraised</t>
  </si>
  <si>
    <t>List Price</t>
  </si>
  <si>
    <t>Subdivision</t>
  </si>
  <si>
    <t>Haven</t>
  </si>
  <si>
    <t>Meadows</t>
  </si>
  <si>
    <t>Blueberry Hill</t>
  </si>
  <si>
    <t>Eagle Valley</t>
  </si>
  <si>
    <t>Brookmeade</t>
  </si>
  <si>
    <t>Red Canyon</t>
  </si>
  <si>
    <t>Rustic Lake</t>
  </si>
  <si>
    <t>Fairway Estates</t>
  </si>
  <si>
    <t>Snowden Court</t>
  </si>
  <si>
    <t>Orchard Park</t>
  </si>
  <si>
    <t>Pine Forest</t>
  </si>
  <si>
    <t>Oak Valley</t>
  </si>
  <si>
    <t>Woodlands Estate</t>
  </si>
  <si>
    <t>Address</t>
  </si>
  <si>
    <t>Western Area Houses for Sale</t>
  </si>
  <si>
    <t>Value/SqFt</t>
  </si>
  <si>
    <t>Bid?</t>
  </si>
  <si>
    <t>Above Appraised</t>
  </si>
  <si>
    <t>Below List</t>
  </si>
  <si>
    <t>Input Region</t>
  </si>
  <si>
    <t>Undesired Style</t>
  </si>
  <si>
    <t>Style Check</t>
  </si>
  <si>
    <t>Low Bid</t>
  </si>
  <si>
    <t>High Bid</t>
  </si>
  <si>
    <t>Low Appraisal</t>
  </si>
  <si>
    <t>Good Value</t>
  </si>
  <si>
    <t>Value Cutoff Level</t>
  </si>
  <si>
    <t>The Pete Townsend Mortgage Company</t>
  </si>
  <si>
    <t>Schwartz, Gretchen</t>
  </si>
  <si>
    <r>
      <t>·</t>
    </r>
    <r>
      <rPr>
        <sz val="7"/>
        <rFont val="Times New Roman"/>
        <family val="1"/>
      </rPr>
      <t xml:space="preserve">        </t>
    </r>
    <r>
      <rPr>
        <sz val="11"/>
        <rFont val="Segoe UI"/>
        <family val="2"/>
      </rPr>
      <t xml:space="preserve">Items with </t>
    </r>
    <r>
      <rPr>
        <u/>
        <sz val="11"/>
        <color rgb="FFFF0000"/>
        <rFont val="Segoe UI"/>
        <family val="2"/>
      </rPr>
      <t xml:space="preserve">Red Underline </t>
    </r>
    <r>
      <rPr>
        <sz val="11"/>
        <rFont val="Segoe UI"/>
        <family val="2"/>
      </rPr>
      <t>use absolute cell reference</t>
    </r>
  </si>
  <si>
    <r>
      <t>·</t>
    </r>
    <r>
      <rPr>
        <sz val="7"/>
        <rFont val="Times New Roman"/>
        <family val="1"/>
      </rPr>
      <t xml:space="preserve">        </t>
    </r>
    <r>
      <rPr>
        <b/>
        <sz val="11"/>
        <rFont val="Segoe UI"/>
        <family val="2"/>
      </rPr>
      <t xml:space="preserve">Commission </t>
    </r>
    <r>
      <rPr>
        <sz val="11"/>
        <rFont val="Segoe UI"/>
        <family val="2"/>
      </rPr>
      <t xml:space="preserve">= Sales * </t>
    </r>
    <r>
      <rPr>
        <u/>
        <sz val="11"/>
        <color rgb="FFFF0000"/>
        <rFont val="Segoe UI"/>
        <family val="2"/>
      </rPr>
      <t>Commission Rate</t>
    </r>
  </si>
  <si>
    <r>
      <t>·</t>
    </r>
    <r>
      <rPr>
        <sz val="7"/>
        <rFont val="Times New Roman"/>
        <family val="1"/>
      </rPr>
      <t xml:space="preserve">        </t>
    </r>
    <r>
      <rPr>
        <b/>
        <sz val="11"/>
        <rFont val="Segoe UI"/>
        <family val="2"/>
      </rPr>
      <t xml:space="preserve">Bonus </t>
    </r>
    <r>
      <rPr>
        <sz val="11"/>
        <rFont val="Segoe UI"/>
        <family val="2"/>
      </rPr>
      <t>uses IF formula to check Sales versus Sales Target to determine Bonus Amount</t>
    </r>
  </si>
  <si>
    <r>
      <t>o</t>
    </r>
    <r>
      <rPr>
        <sz val="7"/>
        <rFont val="Times New Roman"/>
        <family val="1"/>
      </rPr>
      <t xml:space="preserve">   </t>
    </r>
    <r>
      <rPr>
        <sz val="11"/>
        <rFont val="Segoe UI"/>
        <family val="2"/>
      </rPr>
      <t xml:space="preserve">LOGICAL TEST </t>
    </r>
    <r>
      <rPr>
        <sz val="11"/>
        <rFont val="Wingdings"/>
        <charset val="2"/>
      </rPr>
      <t>à</t>
    </r>
    <r>
      <rPr>
        <sz val="11"/>
        <rFont val="Segoe UI"/>
        <family val="2"/>
      </rPr>
      <t xml:space="preserve"> Sales &gt;</t>
    </r>
    <r>
      <rPr>
        <u/>
        <sz val="11"/>
        <color rgb="FFFF0000"/>
        <rFont val="Segoe UI"/>
        <family val="2"/>
      </rPr>
      <t xml:space="preserve"> Sales Target</t>
    </r>
    <r>
      <rPr>
        <sz val="11"/>
        <rFont val="Segoe UI"/>
        <family val="2"/>
      </rPr>
      <t xml:space="preserve"> </t>
    </r>
    <r>
      <rPr>
        <sz val="11"/>
        <rFont val="Wingdings"/>
        <charset val="2"/>
      </rPr>
      <t>à</t>
    </r>
    <r>
      <rPr>
        <sz val="11"/>
        <rFont val="Segoe UI"/>
        <family val="2"/>
      </rPr>
      <t xml:space="preserve"> TEST uses an inequality operator</t>
    </r>
  </si>
  <si>
    <r>
      <t>o</t>
    </r>
    <r>
      <rPr>
        <sz val="7"/>
        <rFont val="Times New Roman"/>
        <family val="1"/>
      </rPr>
      <t xml:space="preserve">   </t>
    </r>
    <r>
      <rPr>
        <sz val="11"/>
        <rFont val="Segoe UI"/>
        <family val="2"/>
      </rPr>
      <t xml:space="preserve">TRUE </t>
    </r>
    <r>
      <rPr>
        <sz val="11"/>
        <rFont val="Wingdings"/>
        <charset val="2"/>
      </rPr>
      <t>à</t>
    </r>
    <r>
      <rPr>
        <sz val="11"/>
        <rFont val="Segoe UI"/>
        <family val="2"/>
      </rPr>
      <t xml:space="preserve"> (Sales -</t>
    </r>
    <r>
      <rPr>
        <u/>
        <sz val="11"/>
        <color rgb="FFFF0000"/>
        <rFont val="Segoe UI"/>
        <family val="2"/>
      </rPr>
      <t xml:space="preserve"> Sales Target</t>
    </r>
    <r>
      <rPr>
        <sz val="11"/>
        <rFont val="Segoe UI"/>
        <family val="2"/>
      </rPr>
      <t xml:space="preserve">) * </t>
    </r>
    <r>
      <rPr>
        <u/>
        <sz val="11"/>
        <color rgb="FFFF0000"/>
        <rFont val="Segoe UI"/>
        <family val="2"/>
      </rPr>
      <t>Bonus Rate</t>
    </r>
    <r>
      <rPr>
        <sz val="11"/>
        <rFont val="Segoe UI"/>
        <family val="2"/>
      </rPr>
      <t xml:space="preserve"> </t>
    </r>
    <r>
      <rPr>
        <sz val="11"/>
        <rFont val="Wingdings"/>
        <charset val="2"/>
      </rPr>
      <t>à</t>
    </r>
    <r>
      <rPr>
        <sz val="11"/>
        <rFont val="Segoe UI"/>
        <family val="2"/>
      </rPr>
      <t xml:space="preserve"> TRUE uses an equation (note PEMDAS)</t>
    </r>
  </si>
  <si>
    <r>
      <t>o</t>
    </r>
    <r>
      <rPr>
        <sz val="7"/>
        <rFont val="Times New Roman"/>
        <family val="1"/>
      </rPr>
      <t xml:space="preserve">   </t>
    </r>
    <r>
      <rPr>
        <sz val="11"/>
        <rFont val="Segoe UI"/>
        <family val="2"/>
      </rPr>
      <t xml:space="preserve">FALSE  </t>
    </r>
    <r>
      <rPr>
        <sz val="11"/>
        <rFont val="Wingdings"/>
        <charset val="2"/>
      </rPr>
      <t>à</t>
    </r>
    <r>
      <rPr>
        <sz val="11"/>
        <rFont val="Segoe UI"/>
        <family val="2"/>
      </rPr>
      <t xml:space="preserve"> 0 </t>
    </r>
    <r>
      <rPr>
        <sz val="11"/>
        <rFont val="Wingdings"/>
        <charset val="2"/>
      </rPr>
      <t>à</t>
    </r>
    <r>
      <rPr>
        <sz val="11"/>
        <rFont val="Segoe UI"/>
        <family val="2"/>
      </rPr>
      <t xml:space="preserve"> FALSE uses a static numeric value</t>
    </r>
  </si>
  <si>
    <r>
      <t>·</t>
    </r>
    <r>
      <rPr>
        <sz val="7"/>
        <rFont val="Times New Roman"/>
        <family val="1"/>
      </rPr>
      <t xml:space="preserve">        </t>
    </r>
    <r>
      <rPr>
        <b/>
        <sz val="11"/>
        <rFont val="Segoe UI"/>
        <family val="2"/>
      </rPr>
      <t xml:space="preserve">Earnings </t>
    </r>
    <r>
      <rPr>
        <sz val="11"/>
        <rFont val="Segoe UI"/>
        <family val="2"/>
      </rPr>
      <t>= Commission + Bonus</t>
    </r>
  </si>
  <si>
    <r>
      <t>·</t>
    </r>
    <r>
      <rPr>
        <sz val="7"/>
        <rFont val="Times New Roman"/>
        <family val="1"/>
      </rPr>
      <t xml:space="preserve">        </t>
    </r>
    <r>
      <rPr>
        <b/>
        <sz val="11"/>
        <rFont val="Segoe UI"/>
        <family val="2"/>
      </rPr>
      <t>Max Earner</t>
    </r>
  </si>
  <si>
    <r>
      <t>o</t>
    </r>
    <r>
      <rPr>
        <sz val="7"/>
        <rFont val="Times New Roman"/>
        <family val="1"/>
      </rPr>
      <t xml:space="preserve">   </t>
    </r>
    <r>
      <rPr>
        <sz val="11"/>
        <rFont val="Segoe UI"/>
        <family val="2"/>
      </rPr>
      <t xml:space="preserve">Here you will use </t>
    </r>
    <r>
      <rPr>
        <i/>
        <sz val="11"/>
        <rFont val="Segoe UI"/>
        <family val="2"/>
      </rPr>
      <t>nested funtions</t>
    </r>
    <r>
      <rPr>
        <sz val="11"/>
        <rFont val="Segoe UI"/>
        <family val="2"/>
      </rPr>
      <t xml:space="preserve"> - a function in a function to determine the top earner.</t>
    </r>
  </si>
  <si>
    <r>
      <t>o</t>
    </r>
    <r>
      <rPr>
        <sz val="7"/>
        <rFont val="Times New Roman"/>
        <family val="1"/>
      </rPr>
      <t xml:space="preserve">   </t>
    </r>
    <r>
      <rPr>
        <sz val="11"/>
        <rFont val="Segoe UI"/>
        <family val="2"/>
      </rPr>
      <t>On the top earner's line, output the words, "Top Earner"</t>
    </r>
  </si>
  <si>
    <r>
      <t>o</t>
    </r>
    <r>
      <rPr>
        <sz val="7"/>
        <rFont val="Times New Roman"/>
        <family val="1"/>
      </rPr>
      <t xml:space="preserve">   </t>
    </r>
    <r>
      <rPr>
        <sz val="11"/>
        <rFont val="Segoe UI"/>
        <family val="2"/>
      </rPr>
      <t>Use an IF function that uses a nested MAX function as part of its logical test.</t>
    </r>
  </si>
  <si>
    <r>
      <t>o</t>
    </r>
    <r>
      <rPr>
        <sz val="7"/>
        <rFont val="Times New Roman"/>
        <family val="1"/>
      </rPr>
      <t xml:space="preserve">   </t>
    </r>
    <r>
      <rPr>
        <i/>
        <sz val="11"/>
        <rFont val="Segoe UI"/>
        <family val="2"/>
      </rPr>
      <t>Did you remember to use absolute cell referencing so all the Max Earner cells are examining the same cell range?</t>
    </r>
  </si>
  <si>
    <t>Banana</t>
  </si>
  <si>
    <t>Value 5</t>
  </si>
  <si>
    <t>House</t>
  </si>
  <si>
    <t>Problem 1: Are values 1 and 2 equal?  Yes if true, No if false</t>
  </si>
  <si>
    <t>Problem 2: Is value 1 greater than 2? Value 3 if true, Value 4 if false</t>
  </si>
  <si>
    <t>Problem 4: Are values 3 and 4 equal? If true, Value 1 + Value 2, if false, Value 2 - Value 1</t>
  </si>
  <si>
    <t>Problem 3: Is value 2 greater than value 1 - if so, add values 1 and 2, if false blank cell</t>
  </si>
  <si>
    <r>
      <t>=VLOOKUP(</t>
    </r>
    <r>
      <rPr>
        <b/>
        <sz val="16"/>
        <color rgb="FFFF0000"/>
        <rFont val="Segoe UI"/>
        <family val="2"/>
      </rPr>
      <t>$G$2</t>
    </r>
    <r>
      <rPr>
        <b/>
        <sz val="16"/>
        <color theme="1"/>
        <rFont val="Segoe UI"/>
        <family val="2"/>
      </rPr>
      <t>,</t>
    </r>
    <r>
      <rPr>
        <b/>
        <sz val="16"/>
        <color theme="8"/>
        <rFont val="Segoe UI"/>
        <family val="2"/>
      </rPr>
      <t>$A$2:$D$130</t>
    </r>
    <r>
      <rPr>
        <b/>
        <sz val="16"/>
        <color theme="1"/>
        <rFont val="Segoe UI"/>
        <family val="2"/>
      </rPr>
      <t>,</t>
    </r>
    <r>
      <rPr>
        <b/>
        <sz val="16"/>
        <color theme="9"/>
        <rFont val="Segoe UI"/>
        <family val="2"/>
      </rPr>
      <t>H3</t>
    </r>
    <r>
      <rPr>
        <b/>
        <sz val="16"/>
        <color theme="1"/>
        <rFont val="Segoe UI"/>
        <family val="2"/>
      </rPr>
      <t>,</t>
    </r>
    <r>
      <rPr>
        <b/>
        <sz val="16"/>
        <color rgb="FF7030A0"/>
        <rFont val="Segoe UI"/>
        <family val="2"/>
      </rPr>
      <t>FALSE</t>
    </r>
    <r>
      <rPr>
        <b/>
        <sz val="16"/>
        <color theme="1"/>
        <rFont val="Segoe UI"/>
        <family val="2"/>
      </rPr>
      <t>)</t>
    </r>
  </si>
  <si>
    <t>Appraisal Level</t>
  </si>
  <si>
    <t>Sq Feet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</si>
</sst>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_);[Red]\(0\)"/>
    <numFmt numFmtId="166" formatCode="&quot;$&quot;#,##0"/>
    <numFmt numFmtId="167" formatCode="_(* #,##0_);_(* \(#,##0\);_(* &quot;-&quot;??_);_(@_)"/>
    <numFmt numFmtId="168" formatCode="0.0%"/>
    <numFmt numFmtId="169" formatCode="0.000%"/>
    <numFmt numFmtId="170" formatCode="0.0"/>
  </numFmts>
  <fonts count="95" x14ac:knownFonts="1">
    <font>
      <sz val="10"/>
      <name val="Tahoma"/>
    </font>
    <font>
      <sz val="10"/>
      <color theme="1"/>
      <name val="Segoe UI"/>
      <family val="2"/>
    </font>
    <font>
      <sz val="11"/>
      <color theme="1"/>
      <name val="Segoe UI"/>
      <family val="2"/>
    </font>
    <font>
      <sz val="10"/>
      <color theme="1"/>
      <name val="Segoe UI"/>
      <family val="2"/>
    </font>
    <font>
      <sz val="10"/>
      <color theme="1"/>
      <name val="Segoe UI"/>
      <family val="2"/>
    </font>
    <font>
      <sz val="10"/>
      <color theme="1"/>
      <name val="Segoe UI"/>
      <family val="2"/>
    </font>
    <font>
      <sz val="10"/>
      <color theme="1"/>
      <name val="Segoe UI"/>
      <family val="2"/>
    </font>
    <font>
      <sz val="10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  <scheme val="minor"/>
    </font>
    <font>
      <sz val="10"/>
      <color theme="1"/>
      <name val="Segoe UI"/>
      <family val="2"/>
    </font>
    <font>
      <sz val="10"/>
      <name val="Tahoma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Tahoma"/>
      <family val="2"/>
    </font>
    <font>
      <sz val="20"/>
      <name val="Segoe UI"/>
      <family val="2"/>
    </font>
    <font>
      <sz val="16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0"/>
      <name val="Tahoma"/>
      <family val="2"/>
    </font>
    <font>
      <sz val="10"/>
      <color indexed="8"/>
      <name val="Arial"/>
      <family val="2"/>
    </font>
    <font>
      <sz val="11"/>
      <color theme="1"/>
      <name val="Segoe UI"/>
      <family val="2"/>
      <scheme val="minor"/>
    </font>
    <font>
      <b/>
      <sz val="11"/>
      <color theme="1"/>
      <name val="Segoe UI"/>
      <family val="2"/>
    </font>
    <font>
      <b/>
      <sz val="11"/>
      <color theme="3"/>
      <name val="Segoe UI"/>
      <family val="2"/>
    </font>
    <font>
      <b/>
      <sz val="10"/>
      <color theme="1"/>
      <name val="Segoe UI"/>
      <family val="2"/>
    </font>
    <font>
      <sz val="10"/>
      <name val="Tahoma"/>
      <family val="2"/>
    </font>
    <font>
      <b/>
      <sz val="10"/>
      <color rgb="FFFF0000"/>
      <name val="Segoe UI"/>
      <family val="2"/>
    </font>
    <font>
      <sz val="18"/>
      <color theme="3"/>
      <name val="Cambria"/>
      <family val="2"/>
      <scheme val="major"/>
    </font>
    <font>
      <b/>
      <sz val="16"/>
      <name val="Wingdings"/>
      <charset val="2"/>
    </font>
    <font>
      <b/>
      <sz val="10"/>
      <color theme="0"/>
      <name val="Segoe UI"/>
      <family val="2"/>
    </font>
    <font>
      <b/>
      <sz val="10"/>
      <color theme="8"/>
      <name val="Segoe UI"/>
      <family val="2"/>
    </font>
    <font>
      <b/>
      <sz val="10"/>
      <color theme="9"/>
      <name val="Segoe UI"/>
      <family val="2"/>
    </font>
    <font>
      <b/>
      <sz val="10"/>
      <color rgb="FF7030A0"/>
      <name val="Segoe UI"/>
      <family val="2"/>
    </font>
    <font>
      <b/>
      <sz val="18"/>
      <color theme="3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name val="Tahoma"/>
      <family val="2"/>
    </font>
    <font>
      <b/>
      <sz val="11"/>
      <color theme="1"/>
      <name val="Wingdings"/>
      <charset val="2"/>
    </font>
    <font>
      <b/>
      <sz val="22"/>
      <name val="Trebuchet MS"/>
      <family val="2"/>
    </font>
    <font>
      <sz val="12"/>
      <color theme="1"/>
      <name val="Trebuchet MS"/>
      <family val="2"/>
    </font>
    <font>
      <sz val="10"/>
      <name val="Trebuchet MS"/>
      <family val="2"/>
    </font>
    <font>
      <b/>
      <sz val="12"/>
      <color theme="1"/>
      <name val="Trebuchet MS"/>
      <family val="2"/>
    </font>
    <font>
      <sz val="12"/>
      <color theme="0"/>
      <name val="Trebuchet MS"/>
      <family val="2"/>
    </font>
    <font>
      <b/>
      <sz val="16"/>
      <name val="Trebuchet MS"/>
      <family val="2"/>
    </font>
    <font>
      <b/>
      <sz val="12.8"/>
      <name val="Trebuchet MS"/>
      <family val="2"/>
    </font>
    <font>
      <b/>
      <sz val="11"/>
      <color indexed="81"/>
      <name val="Segoe UI"/>
      <family val="2"/>
    </font>
    <font>
      <sz val="11"/>
      <color indexed="81"/>
      <name val="Segoe UI"/>
      <family val="2"/>
    </font>
    <font>
      <b/>
      <sz val="12"/>
      <color theme="0"/>
      <name val="Segoe UI"/>
      <family val="2"/>
    </font>
    <font>
      <sz val="12"/>
      <color theme="0"/>
      <name val="Segoe UI"/>
      <family val="2"/>
    </font>
    <font>
      <b/>
      <sz val="13"/>
      <color theme="3"/>
      <name val="Segoe UI"/>
      <family val="2"/>
    </font>
    <font>
      <sz val="10"/>
      <name val="Arial"/>
      <family val="2"/>
    </font>
    <font>
      <sz val="12"/>
      <name val="Segoe U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9" tint="-0.499984740745262"/>
      <name val="Segoe UI"/>
      <family val="2"/>
    </font>
    <font>
      <sz val="11"/>
      <color theme="9" tint="-0.499984740745262"/>
      <name val="Tahoma"/>
      <family val="2"/>
    </font>
    <font>
      <b/>
      <sz val="12"/>
      <name val="Trebuchet MS"/>
      <family val="2"/>
    </font>
    <font>
      <b/>
      <sz val="22"/>
      <color theme="0"/>
      <name val="Trebuchet MS"/>
      <family val="2"/>
    </font>
    <font>
      <b/>
      <sz val="10"/>
      <color indexed="81"/>
      <name val="Segoe UI"/>
      <family val="2"/>
    </font>
    <font>
      <sz val="10"/>
      <color indexed="81"/>
      <name val="Segoe UI"/>
      <family val="2"/>
    </font>
    <font>
      <sz val="11"/>
      <color theme="0"/>
      <name val="Segoe UI"/>
      <family val="2"/>
    </font>
    <font>
      <sz val="22"/>
      <color theme="0"/>
      <name val="Trebuchet MS"/>
      <family val="2"/>
    </font>
    <font>
      <sz val="11"/>
      <color theme="0"/>
      <name val="Segoe UI"/>
      <family val="2"/>
      <scheme val="minor"/>
    </font>
    <font>
      <sz val="12"/>
      <color theme="1"/>
      <name val="Segoe UI"/>
      <family val="2"/>
    </font>
    <font>
      <sz val="15"/>
      <name val="Tahoma"/>
      <family val="2"/>
    </font>
    <font>
      <sz val="11"/>
      <color theme="3"/>
      <name val="Tahoma"/>
      <family val="2"/>
    </font>
    <font>
      <sz val="10"/>
      <color theme="3"/>
      <name val="Tahoma"/>
      <family val="2"/>
    </font>
    <font>
      <b/>
      <sz val="14"/>
      <color theme="3"/>
      <name val="Segoe UI"/>
      <family val="2"/>
    </font>
    <font>
      <sz val="18"/>
      <color theme="1"/>
      <name val="Segoe UI"/>
      <family val="2"/>
    </font>
    <font>
      <sz val="12"/>
      <color theme="1"/>
      <name val="Wingdings"/>
      <charset val="2"/>
    </font>
    <font>
      <b/>
      <sz val="18"/>
      <color theme="5" tint="-0.499984740745262"/>
      <name val="Segoe UI"/>
      <family val="2"/>
    </font>
    <font>
      <b/>
      <sz val="12"/>
      <color theme="5" tint="-0.499984740745262"/>
      <name val="Segoe UI"/>
      <family val="2"/>
    </font>
    <font>
      <b/>
      <sz val="12"/>
      <color theme="3"/>
      <name val="Segoe UI"/>
      <family val="2"/>
    </font>
    <font>
      <b/>
      <sz val="12"/>
      <color rgb="FFFF0000"/>
      <name val="Segoe UI"/>
      <family val="2"/>
    </font>
    <font>
      <b/>
      <sz val="18"/>
      <color theme="3"/>
      <name val="Cambria"/>
      <family val="1"/>
      <scheme val="major"/>
    </font>
    <font>
      <sz val="20"/>
      <name val="Leelawadee UI"/>
      <family val="2"/>
    </font>
    <font>
      <sz val="11"/>
      <name val="Symbol"/>
      <family val="1"/>
      <charset val="2"/>
    </font>
    <font>
      <sz val="7"/>
      <name val="Times New Roman"/>
      <family val="1"/>
    </font>
    <font>
      <u/>
      <sz val="11"/>
      <color rgb="FFFF0000"/>
      <name val="Segoe UI"/>
      <family val="2"/>
    </font>
    <font>
      <sz val="11"/>
      <name val="Courier New"/>
      <family val="3"/>
    </font>
    <font>
      <sz val="11"/>
      <name val="Wingdings"/>
      <charset val="2"/>
    </font>
    <font>
      <sz val="10"/>
      <name val="Symbol"/>
      <family val="1"/>
      <charset val="2"/>
    </font>
    <font>
      <i/>
      <sz val="11"/>
      <name val="Segoe UI"/>
      <family val="2"/>
    </font>
    <font>
      <sz val="8"/>
      <name val="Tahoma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theme="0"/>
      <name val="Segoe UI"/>
      <family val="2"/>
    </font>
    <font>
      <sz val="9"/>
      <color indexed="8"/>
      <name val="Segoe UI"/>
      <family val="2"/>
    </font>
    <font>
      <sz val="9"/>
      <color theme="1"/>
      <name val="Segoe UI"/>
      <family val="2"/>
    </font>
    <font>
      <b/>
      <sz val="16"/>
      <color theme="1"/>
      <name val="Segoe UI"/>
      <family val="2"/>
    </font>
    <font>
      <b/>
      <sz val="16"/>
      <color rgb="FFFF0000"/>
      <name val="Segoe UI"/>
      <family val="2"/>
    </font>
    <font>
      <b/>
      <sz val="16"/>
      <color theme="8"/>
      <name val="Segoe UI"/>
      <family val="2"/>
    </font>
    <font>
      <b/>
      <sz val="16"/>
      <color theme="9"/>
      <name val="Segoe UI"/>
      <family val="2"/>
    </font>
    <font>
      <b/>
      <sz val="16"/>
      <color rgb="FF7030A0"/>
      <name val="Segoe UI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theme="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theme="5"/>
      </patternFill>
    </fill>
    <fill>
      <patternFill patternType="solid">
        <fgColor theme="5"/>
      </patternFill>
    </fill>
    <fill>
      <patternFill patternType="solid">
        <fgColor rgb="FFCCFFCC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medium">
        <color theme="4" tint="0.39997558519241921"/>
      </bottom>
      <diagonal/>
    </border>
    <border>
      <left/>
      <right/>
      <top style="thin">
        <color indexed="64"/>
      </top>
      <bottom style="medium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4" tint="0.39997558519241921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8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9" fillId="0" borderId="0"/>
    <xf numFmtId="0" fontId="20" fillId="0" borderId="0"/>
    <xf numFmtId="0" fontId="21" fillId="0" borderId="0"/>
    <xf numFmtId="0" fontId="22" fillId="0" borderId="0"/>
    <xf numFmtId="0" fontId="24" fillId="0" borderId="4" applyNumberFormat="0" applyFill="0" applyAlignment="0" applyProtection="0"/>
    <xf numFmtId="0" fontId="11" fillId="0" borderId="0"/>
    <xf numFmtId="43" fontId="1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9" fillId="0" borderId="0"/>
    <xf numFmtId="0" fontId="28" fillId="0" borderId="0" applyNumberForma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0" fillId="0" borderId="39" applyNumberFormat="0" applyFill="0" applyAlignment="0" applyProtection="0"/>
    <xf numFmtId="0" fontId="24" fillId="0" borderId="0" applyNumberFormat="0" applyFill="0" applyBorder="0" applyAlignment="0" applyProtection="0"/>
    <xf numFmtId="0" fontId="51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63" fillId="18" borderId="0" applyNumberFormat="0" applyBorder="0" applyAlignment="0" applyProtection="0"/>
    <xf numFmtId="41" fontId="19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58">
    <xf numFmtId="0" fontId="0" fillId="0" borderId="0" xfId="0"/>
    <xf numFmtId="0" fontId="16" fillId="0" borderId="0" xfId="0" applyFont="1"/>
    <xf numFmtId="0" fontId="15" fillId="0" borderId="0" xfId="0" applyFont="1" applyAlignment="1">
      <alignment horizontal="center"/>
    </xf>
    <xf numFmtId="9" fontId="16" fillId="0" borderId="0" xfId="2" applyFont="1"/>
    <xf numFmtId="0" fontId="16" fillId="0" borderId="0" xfId="0" applyFont="1" applyFill="1"/>
    <xf numFmtId="0" fontId="16" fillId="0" borderId="2" xfId="0" applyFont="1" applyFill="1" applyBorder="1" applyAlignment="1">
      <alignment horizontal="left"/>
    </xf>
    <xf numFmtId="164" fontId="16" fillId="0" borderId="2" xfId="1" applyNumberFormat="1" applyFont="1" applyFill="1" applyBorder="1"/>
    <xf numFmtId="0" fontId="16" fillId="0" borderId="1" xfId="0" applyFont="1" applyFill="1" applyBorder="1" applyAlignment="1">
      <alignment horizontal="left"/>
    </xf>
    <xf numFmtId="164" fontId="16" fillId="0" borderId="1" xfId="1" applyNumberFormat="1" applyFont="1" applyFill="1" applyBorder="1"/>
    <xf numFmtId="0" fontId="17" fillId="0" borderId="0" xfId="0" applyFont="1"/>
    <xf numFmtId="165" fontId="1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center"/>
    </xf>
    <xf numFmtId="0" fontId="16" fillId="8" borderId="3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164" fontId="16" fillId="9" borderId="2" xfId="1" applyNumberFormat="1" applyFont="1" applyFill="1" applyBorder="1"/>
    <xf numFmtId="0" fontId="30" fillId="0" borderId="0" xfId="8" applyFont="1" applyFill="1"/>
    <xf numFmtId="0" fontId="11" fillId="0" borderId="0" xfId="8" applyFont="1"/>
    <xf numFmtId="0" fontId="18" fillId="4" borderId="11" xfId="8" applyFont="1" applyFill="1" applyBorder="1"/>
    <xf numFmtId="0" fontId="25" fillId="4" borderId="11" xfId="8" applyFont="1" applyFill="1" applyBorder="1" applyAlignment="1">
      <alignment horizontal="left"/>
    </xf>
    <xf numFmtId="0" fontId="11" fillId="5" borderId="13" xfId="8" applyFont="1" applyFill="1" applyBorder="1" applyAlignment="1">
      <alignment horizontal="left"/>
    </xf>
    <xf numFmtId="0" fontId="11" fillId="5" borderId="14" xfId="8" applyFont="1" applyFill="1" applyBorder="1"/>
    <xf numFmtId="0" fontId="11" fillId="5" borderId="15" xfId="8" applyFont="1" applyFill="1" applyBorder="1"/>
    <xf numFmtId="0" fontId="25" fillId="3" borderId="18" xfId="8" applyFont="1" applyFill="1" applyBorder="1"/>
    <xf numFmtId="0" fontId="25" fillId="3" borderId="19" xfId="8" applyFont="1" applyFill="1" applyBorder="1"/>
    <xf numFmtId="0" fontId="27" fillId="0" borderId="18" xfId="8" applyFont="1" applyBorder="1"/>
    <xf numFmtId="0" fontId="11" fillId="0" borderId="19" xfId="8" applyFont="1" applyBorder="1"/>
    <xf numFmtId="0" fontId="31" fillId="0" borderId="18" xfId="8" applyFont="1" applyBorder="1"/>
    <xf numFmtId="0" fontId="32" fillId="0" borderId="18" xfId="8" applyFont="1" applyBorder="1"/>
    <xf numFmtId="0" fontId="33" fillId="0" borderId="20" xfId="8" applyFont="1" applyBorder="1"/>
    <xf numFmtId="0" fontId="11" fillId="0" borderId="21" xfId="8" applyFont="1" applyBorder="1"/>
    <xf numFmtId="0" fontId="25" fillId="6" borderId="18" xfId="8" applyFont="1" applyFill="1" applyBorder="1"/>
    <xf numFmtId="0" fontId="25" fillId="6" borderId="19" xfId="8" applyFont="1" applyFill="1" applyBorder="1"/>
    <xf numFmtId="0" fontId="11" fillId="0" borderId="0" xfId="8" applyFont="1" applyAlignment="1">
      <alignment horizontal="center"/>
    </xf>
    <xf numFmtId="0" fontId="25" fillId="0" borderId="0" xfId="8" applyFont="1" applyBorder="1" applyAlignment="1">
      <alignment horizontal="center"/>
    </xf>
    <xf numFmtId="0" fontId="16" fillId="5" borderId="3" xfId="0" applyFont="1" applyFill="1" applyBorder="1" applyAlignment="1">
      <alignment horizontal="center" vertical="center" wrapText="1"/>
    </xf>
    <xf numFmtId="164" fontId="16" fillId="5" borderId="2" xfId="1" applyNumberFormat="1" applyFont="1" applyFill="1" applyBorder="1"/>
    <xf numFmtId="9" fontId="35" fillId="0" borderId="0" xfId="0" applyNumberFormat="1" applyFont="1"/>
    <xf numFmtId="0" fontId="35" fillId="0" borderId="0" xfId="0" applyFont="1"/>
    <xf numFmtId="166" fontId="35" fillId="0" borderId="0" xfId="0" applyNumberFormat="1" applyFont="1"/>
    <xf numFmtId="0" fontId="36" fillId="7" borderId="5" xfId="0" applyFont="1" applyFill="1" applyBorder="1" applyAlignment="1">
      <alignment horizontal="center"/>
    </xf>
    <xf numFmtId="0" fontId="8" fillId="0" borderId="0" xfId="0" applyFont="1" applyFill="1"/>
    <xf numFmtId="164" fontId="8" fillId="0" borderId="0" xfId="1" applyNumberFormat="1" applyFont="1" applyFill="1"/>
    <xf numFmtId="3" fontId="8" fillId="0" borderId="0" xfId="0" applyNumberFormat="1" applyFont="1" applyFill="1"/>
    <xf numFmtId="0" fontId="8" fillId="0" borderId="6" xfId="0" applyFont="1" applyBorder="1"/>
    <xf numFmtId="164" fontId="8" fillId="0" borderId="6" xfId="1" applyNumberFormat="1" applyFont="1" applyBorder="1"/>
    <xf numFmtId="3" fontId="8" fillId="0" borderId="6" xfId="0" applyNumberFormat="1" applyFont="1" applyBorder="1"/>
    <xf numFmtId="0" fontId="8" fillId="0" borderId="0" xfId="10" applyFont="1"/>
    <xf numFmtId="0" fontId="23" fillId="0" borderId="27" xfId="10" applyFont="1" applyBorder="1" applyAlignment="1">
      <alignment horizontal="center"/>
    </xf>
    <xf numFmtId="43" fontId="23" fillId="0" borderId="27" xfId="11" applyFont="1" applyBorder="1" applyAlignment="1">
      <alignment horizontal="center"/>
    </xf>
    <xf numFmtId="0" fontId="36" fillId="10" borderId="29" xfId="0" applyFont="1" applyFill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9" borderId="29" xfId="0" applyFont="1" applyFill="1" applyBorder="1" applyAlignment="1">
      <alignment horizontal="center" vertical="center"/>
    </xf>
    <xf numFmtId="0" fontId="40" fillId="0" borderId="0" xfId="15" applyFont="1"/>
    <xf numFmtId="0" fontId="40" fillId="0" borderId="0" xfId="15" applyFont="1" applyAlignment="1">
      <alignment horizontal="center"/>
    </xf>
    <xf numFmtId="0" fontId="40" fillId="0" borderId="18" xfId="15" applyFont="1" applyBorder="1"/>
    <xf numFmtId="0" fontId="40" fillId="0" borderId="19" xfId="15" applyFont="1" applyBorder="1"/>
    <xf numFmtId="2" fontId="40" fillId="0" borderId="19" xfId="15" applyNumberFormat="1" applyFont="1" applyBorder="1"/>
    <xf numFmtId="0" fontId="40" fillId="0" borderId="20" xfId="15" applyFont="1" applyBorder="1"/>
    <xf numFmtId="9" fontId="40" fillId="0" borderId="21" xfId="15" applyNumberFormat="1" applyFont="1" applyBorder="1"/>
    <xf numFmtId="0" fontId="40" fillId="0" borderId="21" xfId="15" applyFont="1" applyBorder="1"/>
    <xf numFmtId="0" fontId="41" fillId="0" borderId="0" xfId="0" applyFont="1"/>
    <xf numFmtId="0" fontId="40" fillId="0" borderId="0" xfId="15" applyFont="1" applyBorder="1"/>
    <xf numFmtId="9" fontId="40" fillId="0" borderId="0" xfId="15" applyNumberFormat="1" applyFont="1" applyBorder="1"/>
    <xf numFmtId="44" fontId="40" fillId="0" borderId="0" xfId="16" applyFont="1" applyBorder="1"/>
    <xf numFmtId="0" fontId="43" fillId="0" borderId="0" xfId="15" applyFont="1" applyAlignment="1">
      <alignment vertical="center"/>
    </xf>
    <xf numFmtId="164" fontId="40" fillId="0" borderId="19" xfId="16" applyNumberFormat="1" applyFont="1" applyBorder="1"/>
    <xf numFmtId="164" fontId="40" fillId="0" borderId="21" xfId="16" applyNumberFormat="1" applyFont="1" applyBorder="1"/>
    <xf numFmtId="0" fontId="40" fillId="9" borderId="11" xfId="15" applyFont="1" applyFill="1" applyBorder="1"/>
    <xf numFmtId="0" fontId="40" fillId="0" borderId="33" xfId="15" applyFont="1" applyFill="1" applyBorder="1"/>
    <xf numFmtId="0" fontId="40" fillId="0" borderId="34" xfId="15" applyFont="1" applyFill="1" applyBorder="1"/>
    <xf numFmtId="0" fontId="40" fillId="0" borderId="35" xfId="15" applyFont="1" applyFill="1" applyBorder="1"/>
    <xf numFmtId="0" fontId="39" fillId="0" borderId="0" xfId="14" applyFont="1" applyFill="1" applyAlignment="1">
      <alignment horizontal="center" vertical="center"/>
    </xf>
    <xf numFmtId="164" fontId="40" fillId="0" borderId="0" xfId="16" applyNumberFormat="1" applyFont="1" applyBorder="1"/>
    <xf numFmtId="0" fontId="10" fillId="0" borderId="0" xfId="17"/>
    <xf numFmtId="0" fontId="8" fillId="0" borderId="0" xfId="17" applyFont="1"/>
    <xf numFmtId="0" fontId="8" fillId="0" borderId="0" xfId="17" applyFont="1" applyAlignment="1">
      <alignment horizontal="center"/>
    </xf>
    <xf numFmtId="14" fontId="8" fillId="0" borderId="0" xfId="17" applyNumberFormat="1" applyFont="1"/>
    <xf numFmtId="164" fontId="8" fillId="0" borderId="0" xfId="17" applyNumberFormat="1" applyFont="1"/>
    <xf numFmtId="0" fontId="49" fillId="0" borderId="0" xfId="17" applyFont="1"/>
    <xf numFmtId="169" fontId="8" fillId="0" borderId="0" xfId="17" applyNumberFormat="1" applyFont="1"/>
    <xf numFmtId="10" fontId="8" fillId="0" borderId="0" xfId="17" applyNumberFormat="1" applyFont="1"/>
    <xf numFmtId="168" fontId="8" fillId="0" borderId="0" xfId="17" applyNumberFormat="1" applyFont="1"/>
    <xf numFmtId="164" fontId="35" fillId="0" borderId="0" xfId="16" applyNumberFormat="1" applyFont="1"/>
    <xf numFmtId="169" fontId="35" fillId="0" borderId="0" xfId="19" applyNumberFormat="1" applyFont="1"/>
    <xf numFmtId="0" fontId="10" fillId="0" borderId="0" xfId="17" applyFont="1"/>
    <xf numFmtId="164" fontId="35" fillId="0" borderId="0" xfId="16" applyNumberFormat="1" applyFont="1" applyFill="1"/>
    <xf numFmtId="0" fontId="52" fillId="0" borderId="0" xfId="22" applyFont="1"/>
    <xf numFmtId="0" fontId="24" fillId="0" borderId="0" xfId="21"/>
    <xf numFmtId="44" fontId="52" fillId="0" borderId="0" xfId="23" applyFont="1"/>
    <xf numFmtId="2" fontId="52" fillId="0" borderId="0" xfId="22" applyNumberFormat="1" applyFont="1"/>
    <xf numFmtId="44" fontId="52" fillId="1" borderId="0" xfId="23" applyFont="1" applyFill="1"/>
    <xf numFmtId="0" fontId="52" fillId="1" borderId="0" xfId="22" applyFont="1" applyFill="1"/>
    <xf numFmtId="44" fontId="52" fillId="0" borderId="0" xfId="23" applyFont="1" applyFill="1"/>
    <xf numFmtId="9" fontId="52" fillId="0" borderId="0" xfId="24" applyFont="1"/>
    <xf numFmtId="0" fontId="55" fillId="12" borderId="26" xfId="10" applyFont="1" applyFill="1" applyBorder="1"/>
    <xf numFmtId="167" fontId="56" fillId="12" borderId="2" xfId="11" applyNumberFormat="1" applyFont="1" applyFill="1" applyBorder="1" applyAlignment="1">
      <alignment vertical="center"/>
    </xf>
    <xf numFmtId="0" fontId="57" fillId="17" borderId="30" xfId="15" applyFont="1" applyFill="1" applyBorder="1" applyAlignment="1">
      <alignment horizontal="center" vertical="center"/>
    </xf>
    <xf numFmtId="0" fontId="57" fillId="17" borderId="30" xfId="15" applyFont="1" applyFill="1" applyBorder="1" applyAlignment="1">
      <alignment horizontal="center" vertical="center" wrapText="1"/>
    </xf>
    <xf numFmtId="0" fontId="42" fillId="14" borderId="18" xfId="15" applyFont="1" applyFill="1" applyBorder="1" applyAlignment="1">
      <alignment horizontal="center"/>
    </xf>
    <xf numFmtId="0" fontId="42" fillId="14" borderId="0" xfId="15" applyFont="1" applyFill="1" applyBorder="1" applyAlignment="1">
      <alignment horizontal="center"/>
    </xf>
    <xf numFmtId="0" fontId="42" fillId="14" borderId="19" xfId="15" applyFont="1" applyFill="1" applyBorder="1" applyAlignment="1">
      <alignment horizontal="center"/>
    </xf>
    <xf numFmtId="0" fontId="34" fillId="0" borderId="0" xfId="17" applyFont="1"/>
    <xf numFmtId="0" fontId="48" fillId="13" borderId="0" xfId="17" applyFont="1" applyFill="1" applyAlignment="1">
      <alignment horizontal="center"/>
    </xf>
    <xf numFmtId="0" fontId="48" fillId="13" borderId="0" xfId="17" applyFont="1" applyFill="1" applyAlignment="1">
      <alignment horizontal="center" wrapText="1"/>
    </xf>
    <xf numFmtId="0" fontId="48" fillId="13" borderId="0" xfId="17" applyFont="1" applyFill="1" applyAlignment="1">
      <alignment horizontal="center"/>
    </xf>
    <xf numFmtId="0" fontId="8" fillId="0" borderId="0" xfId="15" applyFont="1"/>
    <xf numFmtId="0" fontId="61" fillId="0" borderId="0" xfId="15" applyFont="1" applyAlignment="1">
      <alignment vertical="center"/>
    </xf>
    <xf numFmtId="0" fontId="8" fillId="0" borderId="0" xfId="15" applyFont="1" applyAlignment="1">
      <alignment horizontal="left" indent="1"/>
    </xf>
    <xf numFmtId="0" fontId="36" fillId="0" borderId="0" xfId="0" applyFont="1" applyAlignment="1">
      <alignment wrapText="1"/>
    </xf>
    <xf numFmtId="0" fontId="23" fillId="0" borderId="0" xfId="15" applyFont="1"/>
    <xf numFmtId="0" fontId="62" fillId="15" borderId="0" xfId="15" applyFont="1" applyFill="1" applyAlignment="1">
      <alignment horizontal="center"/>
    </xf>
    <xf numFmtId="0" fontId="35" fillId="0" borderId="0" xfId="5" applyFont="1"/>
    <xf numFmtId="0" fontId="35" fillId="0" borderId="0" xfId="5" applyFont="1" applyBorder="1"/>
    <xf numFmtId="9" fontId="35" fillId="0" borderId="0" xfId="2" applyFont="1"/>
    <xf numFmtId="0" fontId="35" fillId="0" borderId="0" xfId="0" applyFont="1" applyAlignment="1"/>
    <xf numFmtId="0" fontId="64" fillId="0" borderId="0" xfId="17" applyFont="1"/>
    <xf numFmtId="0" fontId="48" fillId="13" borderId="38" xfId="17" applyFont="1" applyFill="1" applyBorder="1" applyAlignment="1">
      <alignment horizontal="center"/>
    </xf>
    <xf numFmtId="0" fontId="48" fillId="13" borderId="37" xfId="17" applyFont="1" applyFill="1" applyBorder="1" applyAlignment="1">
      <alignment horizontal="center" wrapText="1"/>
    </xf>
    <xf numFmtId="0" fontId="48" fillId="13" borderId="36" xfId="17" applyFont="1" applyFill="1" applyBorder="1" applyAlignment="1">
      <alignment horizontal="center" wrapText="1"/>
    </xf>
    <xf numFmtId="0" fontId="0" fillId="10" borderId="0" xfId="0" applyFill="1" applyAlignment="1">
      <alignment horizontal="center"/>
    </xf>
    <xf numFmtId="0" fontId="66" fillId="0" borderId="0" xfId="0" applyFont="1"/>
    <xf numFmtId="0" fontId="66" fillId="0" borderId="0" xfId="0" applyFont="1" applyAlignment="1">
      <alignment horizontal="center"/>
    </xf>
    <xf numFmtId="0" fontId="67" fillId="0" borderId="0" xfId="0" applyFont="1"/>
    <xf numFmtId="43" fontId="66" fillId="0" borderId="0" xfId="12" applyFont="1" applyAlignment="1">
      <alignment horizontal="right"/>
    </xf>
    <xf numFmtId="0" fontId="0" fillId="0" borderId="0" xfId="12" applyNumberFormat="1" applyFont="1" applyAlignment="1">
      <alignment horizontal="center"/>
    </xf>
    <xf numFmtId="170" fontId="0" fillId="0" borderId="0" xfId="12" applyNumberFormat="1" applyFont="1"/>
    <xf numFmtId="2" fontId="35" fillId="0" borderId="0" xfId="0" applyNumberFormat="1" applyFont="1"/>
    <xf numFmtId="0" fontId="24" fillId="0" borderId="0" xfId="0" applyFont="1"/>
    <xf numFmtId="0" fontId="6" fillId="5" borderId="12" xfId="8" applyFont="1" applyFill="1" applyBorder="1"/>
    <xf numFmtId="0" fontId="69" fillId="0" borderId="0" xfId="17" applyFont="1"/>
    <xf numFmtId="9" fontId="52" fillId="0" borderId="0" xfId="19" applyFont="1" applyAlignment="1">
      <alignment horizontal="center"/>
    </xf>
    <xf numFmtId="0" fontId="72" fillId="0" borderId="0" xfId="17" applyFont="1" applyAlignment="1">
      <alignment horizontal="center"/>
    </xf>
    <xf numFmtId="0" fontId="23" fillId="10" borderId="26" xfId="10" applyFont="1" applyFill="1" applyBorder="1" applyAlignment="1">
      <alignment vertical="center"/>
    </xf>
    <xf numFmtId="0" fontId="23" fillId="0" borderId="26" xfId="10" applyFont="1" applyBorder="1" applyAlignment="1">
      <alignment vertical="center"/>
    </xf>
    <xf numFmtId="0" fontId="8" fillId="0" borderId="0" xfId="10" applyFont="1" applyAlignment="1">
      <alignment vertical="center"/>
    </xf>
    <xf numFmtId="0" fontId="23" fillId="0" borderId="27" xfId="10" applyFont="1" applyBorder="1" applyAlignment="1">
      <alignment horizontal="center" vertical="center"/>
    </xf>
    <xf numFmtId="0" fontId="23" fillId="10" borderId="27" xfId="10" applyFont="1" applyFill="1" applyBorder="1" applyAlignment="1">
      <alignment horizontal="center" vertical="center"/>
    </xf>
    <xf numFmtId="0" fontId="23" fillId="12" borderId="27" xfId="10" applyFont="1" applyFill="1" applyBorder="1" applyAlignment="1">
      <alignment horizontal="center" vertical="center"/>
    </xf>
    <xf numFmtId="0" fontId="23" fillId="0" borderId="26" xfId="10" applyFont="1" applyBorder="1" applyAlignment="1">
      <alignment horizontal="center" vertical="center"/>
    </xf>
    <xf numFmtId="0" fontId="36" fillId="10" borderId="32" xfId="0" applyFont="1" applyFill="1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167" fontId="37" fillId="12" borderId="31" xfId="11" applyNumberFormat="1" applyFont="1" applyFill="1" applyBorder="1" applyAlignment="1">
      <alignment vertical="center"/>
    </xf>
    <xf numFmtId="9" fontId="64" fillId="0" borderId="0" xfId="17" applyNumberFormat="1" applyFont="1"/>
    <xf numFmtId="0" fontId="35" fillId="0" borderId="0" xfId="5" applyFont="1" applyAlignment="1">
      <alignment horizontal="center"/>
    </xf>
    <xf numFmtId="0" fontId="11" fillId="5" borderId="47" xfId="8" applyFont="1" applyFill="1" applyBorder="1" applyAlignment="1">
      <alignment horizontal="left"/>
    </xf>
    <xf numFmtId="0" fontId="5" fillId="0" borderId="0" xfId="28"/>
    <xf numFmtId="14" fontId="5" fillId="0" borderId="0" xfId="28" applyNumberFormat="1"/>
    <xf numFmtId="164" fontId="0" fillId="0" borderId="0" xfId="29" applyNumberFormat="1" applyFont="1"/>
    <xf numFmtId="14" fontId="24" fillId="0" borderId="0" xfId="21" applyNumberFormat="1"/>
    <xf numFmtId="164" fontId="24" fillId="0" borderId="0" xfId="21" applyNumberFormat="1"/>
    <xf numFmtId="44" fontId="5" fillId="0" borderId="0" xfId="28" applyNumberFormat="1"/>
    <xf numFmtId="44" fontId="5" fillId="0" borderId="0" xfId="1" applyFont="1"/>
    <xf numFmtId="0" fontId="4" fillId="5" borderId="19" xfId="28" applyFont="1" applyFill="1" applyBorder="1"/>
    <xf numFmtId="0" fontId="4" fillId="0" borderId="18" xfId="28" applyFont="1" applyBorder="1"/>
    <xf numFmtId="9" fontId="5" fillId="9" borderId="19" xfId="2" applyFont="1" applyFill="1" applyBorder="1"/>
    <xf numFmtId="9" fontId="5" fillId="14" borderId="19" xfId="2" applyFont="1" applyFill="1" applyBorder="1"/>
    <xf numFmtId="164" fontId="5" fillId="21" borderId="19" xfId="1" applyNumberFormat="1" applyFont="1" applyFill="1" applyBorder="1"/>
    <xf numFmtId="164" fontId="5" fillId="22" borderId="21" xfId="1" applyNumberFormat="1" applyFont="1" applyFill="1" applyBorder="1"/>
    <xf numFmtId="0" fontId="3" fillId="0" borderId="20" xfId="28" applyFont="1" applyBorder="1"/>
    <xf numFmtId="168" fontId="35" fillId="8" borderId="0" xfId="19" applyNumberFormat="1" applyFont="1" applyFill="1"/>
    <xf numFmtId="169" fontId="35" fillId="8" borderId="0" xfId="19" applyNumberFormat="1" applyFont="1" applyFill="1"/>
    <xf numFmtId="8" fontId="35" fillId="8" borderId="0" xfId="16" applyNumberFormat="1" applyFont="1" applyFill="1"/>
    <xf numFmtId="44" fontId="35" fillId="8" borderId="0" xfId="16" applyFont="1" applyFill="1"/>
    <xf numFmtId="14" fontId="8" fillId="8" borderId="0" xfId="17" applyNumberFormat="1" applyFont="1" applyFill="1"/>
    <xf numFmtId="164" fontId="35" fillId="8" borderId="0" xfId="16" applyNumberFormat="1" applyFont="1" applyFill="1"/>
    <xf numFmtId="0" fontId="8" fillId="8" borderId="0" xfId="17" applyFont="1" applyFill="1" applyAlignment="1">
      <alignment horizontal="center"/>
    </xf>
    <xf numFmtId="164" fontId="8" fillId="8" borderId="0" xfId="17" applyNumberFormat="1" applyFont="1" applyFill="1"/>
    <xf numFmtId="167" fontId="35" fillId="8" borderId="0" xfId="18" applyNumberFormat="1" applyFont="1" applyFill="1"/>
    <xf numFmtId="0" fontId="76" fillId="0" borderId="0" xfId="0" applyFont="1"/>
    <xf numFmtId="0" fontId="76" fillId="23" borderId="0" xfId="0" applyFont="1" applyFill="1" applyAlignment="1">
      <alignment horizontal="right"/>
    </xf>
    <xf numFmtId="0" fontId="76" fillId="11" borderId="0" xfId="0" applyFont="1" applyFill="1" applyAlignment="1">
      <alignment horizontal="center"/>
    </xf>
    <xf numFmtId="0" fontId="76" fillId="24" borderId="0" xfId="0" applyFont="1" applyFill="1"/>
    <xf numFmtId="0" fontId="2" fillId="0" borderId="0" xfId="0" applyFont="1" applyFill="1"/>
    <xf numFmtId="0" fontId="77" fillId="0" borderId="0" xfId="0" applyFont="1" applyAlignment="1">
      <alignment horizontal="left" vertical="center"/>
    </xf>
    <xf numFmtId="0" fontId="80" fillId="0" borderId="0" xfId="0" applyFont="1" applyAlignment="1">
      <alignment horizontal="left" vertical="center" indent="4"/>
    </xf>
    <xf numFmtId="0" fontId="82" fillId="0" borderId="0" xfId="0" applyFont="1" applyAlignment="1">
      <alignment horizontal="left" vertical="center"/>
    </xf>
    <xf numFmtId="0" fontId="0" fillId="16" borderId="0" xfId="0" applyFill="1"/>
    <xf numFmtId="0" fontId="0" fillId="8" borderId="0" xfId="0" applyFill="1"/>
    <xf numFmtId="0" fontId="0" fillId="11" borderId="0" xfId="0" applyFill="1"/>
    <xf numFmtId="0" fontId="0" fillId="19" borderId="0" xfId="0" applyFill="1"/>
    <xf numFmtId="0" fontId="87" fillId="20" borderId="41" xfId="7" applyNumberFormat="1" applyFont="1" applyFill="1" applyBorder="1" applyAlignment="1">
      <alignment horizontal="center"/>
    </xf>
    <xf numFmtId="49" fontId="87" fillId="20" borderId="41" xfId="7" applyNumberFormat="1" applyFont="1" applyFill="1" applyBorder="1" applyAlignment="1">
      <alignment horizontal="center"/>
    </xf>
    <xf numFmtId="0" fontId="87" fillId="20" borderId="42" xfId="7" applyNumberFormat="1" applyFont="1" applyFill="1" applyBorder="1" applyAlignment="1">
      <alignment horizontal="center"/>
    </xf>
    <xf numFmtId="0" fontId="88" fillId="2" borderId="43" xfId="7" applyNumberFormat="1" applyFont="1" applyFill="1" applyBorder="1" applyAlignment="1">
      <alignment horizontal="center" wrapText="1"/>
    </xf>
    <xf numFmtId="0" fontId="88" fillId="2" borderId="43" xfId="7" applyNumberFormat="1" applyFont="1" applyFill="1" applyBorder="1" applyAlignment="1">
      <alignment wrapText="1"/>
    </xf>
    <xf numFmtId="49" fontId="88" fillId="2" borderId="43" xfId="7" applyNumberFormat="1" applyFont="1" applyFill="1" applyBorder="1" applyAlignment="1">
      <alignment horizontal="center" wrapText="1"/>
    </xf>
    <xf numFmtId="0" fontId="88" fillId="2" borderId="44" xfId="7" applyNumberFormat="1" applyFont="1" applyFill="1" applyBorder="1" applyAlignment="1">
      <alignment horizontal="center" wrapText="1"/>
    </xf>
    <xf numFmtId="0" fontId="88" fillId="0" borderId="45" xfId="7" applyNumberFormat="1" applyFont="1" applyBorder="1" applyAlignment="1">
      <alignment horizontal="center" wrapText="1"/>
    </xf>
    <xf numFmtId="0" fontId="88" fillId="0" borderId="45" xfId="7" applyNumberFormat="1" applyFont="1" applyBorder="1" applyAlignment="1">
      <alignment wrapText="1"/>
    </xf>
    <xf numFmtId="49" fontId="88" fillId="0" borderId="45" xfId="7" applyNumberFormat="1" applyFont="1" applyBorder="1" applyAlignment="1">
      <alignment horizontal="center" wrapText="1"/>
    </xf>
    <xf numFmtId="0" fontId="88" fillId="0" borderId="22" xfId="7" applyNumberFormat="1" applyFont="1" applyBorder="1" applyAlignment="1">
      <alignment horizontal="center" wrapText="1"/>
    </xf>
    <xf numFmtId="0" fontId="88" fillId="2" borderId="45" xfId="7" applyNumberFormat="1" applyFont="1" applyFill="1" applyBorder="1" applyAlignment="1">
      <alignment horizontal="center" wrapText="1"/>
    </xf>
    <xf numFmtId="0" fontId="88" fillId="2" borderId="45" xfId="7" applyNumberFormat="1" applyFont="1" applyFill="1" applyBorder="1" applyAlignment="1">
      <alignment wrapText="1"/>
    </xf>
    <xf numFmtId="49" fontId="88" fillId="2" borderId="45" xfId="7" applyNumberFormat="1" applyFont="1" applyFill="1" applyBorder="1" applyAlignment="1">
      <alignment horizontal="center" wrapText="1"/>
    </xf>
    <xf numFmtId="0" fontId="88" fillId="2" borderId="22" xfId="7" applyNumberFormat="1" applyFont="1" applyFill="1" applyBorder="1" applyAlignment="1">
      <alignment horizontal="center" wrapText="1"/>
    </xf>
    <xf numFmtId="0" fontId="88" fillId="2" borderId="46" xfId="7" applyNumberFormat="1" applyFont="1" applyFill="1" applyBorder="1" applyAlignment="1">
      <alignment horizontal="center" wrapText="1"/>
    </xf>
    <xf numFmtId="0" fontId="88" fillId="2" borderId="46" xfId="7" applyNumberFormat="1" applyFont="1" applyFill="1" applyBorder="1" applyAlignment="1">
      <alignment wrapText="1"/>
    </xf>
    <xf numFmtId="49" fontId="88" fillId="2" borderId="46" xfId="7" applyNumberFormat="1" applyFont="1" applyFill="1" applyBorder="1" applyAlignment="1">
      <alignment horizontal="center" wrapText="1"/>
    </xf>
    <xf numFmtId="0" fontId="88" fillId="2" borderId="40" xfId="7" applyNumberFormat="1" applyFont="1" applyFill="1" applyBorder="1" applyAlignment="1">
      <alignment horizontal="center" wrapText="1"/>
    </xf>
    <xf numFmtId="0" fontId="89" fillId="0" borderId="0" xfId="8" applyFont="1" applyAlignment="1">
      <alignment horizontal="center"/>
    </xf>
    <xf numFmtId="0" fontId="89" fillId="0" borderId="0" xfId="8" applyFont="1"/>
    <xf numFmtId="49" fontId="89" fillId="0" borderId="0" xfId="8" applyNumberFormat="1" applyFont="1" applyAlignment="1">
      <alignment horizontal="center"/>
    </xf>
    <xf numFmtId="0" fontId="23" fillId="0" borderId="0" xfId="8" quotePrefix="1" applyFont="1"/>
    <xf numFmtId="0" fontId="40" fillId="0" borderId="30" xfId="15" applyFont="1" applyFill="1" applyBorder="1" applyAlignment="1">
      <alignment horizontal="center"/>
    </xf>
    <xf numFmtId="0" fontId="40" fillId="0" borderId="30" xfId="15" applyFont="1" applyFill="1" applyBorder="1"/>
    <xf numFmtId="164" fontId="40" fillId="0" borderId="30" xfId="16" applyNumberFormat="1" applyFont="1" applyFill="1" applyBorder="1"/>
    <xf numFmtId="2" fontId="40" fillId="0" borderId="30" xfId="15" applyNumberFormat="1" applyFont="1" applyFill="1" applyBorder="1" applyAlignment="1">
      <alignment horizontal="center"/>
    </xf>
    <xf numFmtId="0" fontId="40" fillId="0" borderId="0" xfId="15" applyFont="1" applyFill="1" applyAlignment="1">
      <alignment horizontal="center"/>
    </xf>
    <xf numFmtId="0" fontId="40" fillId="0" borderId="0" xfId="15" applyFont="1" applyFill="1"/>
    <xf numFmtId="164" fontId="40" fillId="0" borderId="0" xfId="16" applyNumberFormat="1" applyFont="1" applyFill="1"/>
    <xf numFmtId="2" fontId="40" fillId="0" borderId="0" xfId="15" applyNumberFormat="1" applyFont="1" applyFill="1" applyAlignment="1">
      <alignment horizontal="center"/>
    </xf>
    <xf numFmtId="0" fontId="40" fillId="0" borderId="6" xfId="15" applyFont="1" applyFill="1" applyBorder="1" applyAlignment="1">
      <alignment horizontal="center"/>
    </xf>
    <xf numFmtId="0" fontId="40" fillId="0" borderId="6" xfId="15" applyFont="1" applyFill="1" applyBorder="1"/>
    <xf numFmtId="164" fontId="40" fillId="0" borderId="6" xfId="16" applyNumberFormat="1" applyFont="1" applyFill="1" applyBorder="1"/>
    <xf numFmtId="2" fontId="40" fillId="0" borderId="6" xfId="15" applyNumberFormat="1" applyFont="1" applyFill="1" applyBorder="1" applyAlignment="1">
      <alignment horizontal="center"/>
    </xf>
    <xf numFmtId="0" fontId="3" fillId="0" borderId="18" xfId="28" applyFont="1" applyBorder="1"/>
    <xf numFmtId="0" fontId="15" fillId="16" borderId="0" xfId="0" applyFont="1" applyFill="1" applyAlignment="1">
      <alignment horizontal="center"/>
    </xf>
    <xf numFmtId="0" fontId="13" fillId="0" borderId="0" xfId="14" applyFont="1" applyAlignment="1">
      <alignment horizontal="center"/>
    </xf>
    <xf numFmtId="0" fontId="50" fillId="0" borderId="39" xfId="20" applyAlignment="1">
      <alignment horizontal="center"/>
    </xf>
    <xf numFmtId="0" fontId="24" fillId="0" borderId="0" xfId="21" applyBorder="1" applyAlignment="1">
      <alignment horizontal="center"/>
    </xf>
    <xf numFmtId="0" fontId="73" fillId="0" borderId="23" xfId="9" applyFont="1" applyBorder="1" applyAlignment="1">
      <alignment horizontal="center" vertical="center"/>
    </xf>
    <xf numFmtId="0" fontId="73" fillId="0" borderId="24" xfId="9" applyFont="1" applyBorder="1" applyAlignment="1">
      <alignment horizontal="center" vertical="center"/>
    </xf>
    <xf numFmtId="0" fontId="73" fillId="0" borderId="25" xfId="9" applyFont="1" applyBorder="1" applyAlignment="1">
      <alignment horizontal="center" vertical="center"/>
    </xf>
    <xf numFmtId="0" fontId="73" fillId="0" borderId="23" xfId="9" applyFont="1" applyBorder="1" applyAlignment="1">
      <alignment horizontal="center"/>
    </xf>
    <xf numFmtId="0" fontId="73" fillId="0" borderId="24" xfId="9" applyFont="1" applyBorder="1" applyAlignment="1">
      <alignment horizontal="center"/>
    </xf>
    <xf numFmtId="0" fontId="73" fillId="0" borderId="25" xfId="9" applyFont="1" applyBorder="1" applyAlignment="1">
      <alignment horizontal="center"/>
    </xf>
    <xf numFmtId="0" fontId="71" fillId="0" borderId="0" xfId="17" applyFont="1" applyAlignment="1">
      <alignment horizontal="center"/>
    </xf>
    <xf numFmtId="0" fontId="0" fillId="8" borderId="0" xfId="0" applyFill="1" applyAlignment="1">
      <alignment horizontal="left"/>
    </xf>
    <xf numFmtId="0" fontId="0" fillId="16" borderId="0" xfId="0" applyFill="1"/>
    <xf numFmtId="0" fontId="0" fillId="19" borderId="0" xfId="0" applyFill="1"/>
    <xf numFmtId="0" fontId="0" fillId="11" borderId="0" xfId="0" applyFill="1"/>
    <xf numFmtId="0" fontId="75" fillId="16" borderId="0" xfId="14" applyFont="1" applyFill="1" applyAlignment="1">
      <alignment horizontal="center"/>
    </xf>
    <xf numFmtId="0" fontId="34" fillId="0" borderId="0" xfId="3" applyFont="1" applyAlignment="1">
      <alignment horizontal="center"/>
    </xf>
    <xf numFmtId="0" fontId="24" fillId="0" borderId="4" xfId="4" applyFont="1" applyAlignment="1">
      <alignment horizontal="center"/>
    </xf>
    <xf numFmtId="0" fontId="24" fillId="0" borderId="16" xfId="21" applyBorder="1" applyAlignment="1">
      <alignment horizontal="center" vertical="center"/>
    </xf>
    <xf numFmtId="0" fontId="24" fillId="0" borderId="17" xfId="21" applyBorder="1" applyAlignment="1">
      <alignment horizontal="center" vertical="center"/>
    </xf>
    <xf numFmtId="0" fontId="18" fillId="0" borderId="10" xfId="8" applyFont="1" applyFill="1" applyBorder="1" applyAlignment="1">
      <alignment horizontal="center"/>
    </xf>
    <xf numFmtId="0" fontId="25" fillId="3" borderId="16" xfId="8" applyFont="1" applyFill="1" applyBorder="1" applyAlignment="1">
      <alignment horizontal="center"/>
    </xf>
    <xf numFmtId="0" fontId="25" fillId="3" borderId="17" xfId="8" applyFont="1" applyFill="1" applyBorder="1" applyAlignment="1">
      <alignment horizontal="center"/>
    </xf>
    <xf numFmtId="0" fontId="25" fillId="6" borderId="16" xfId="8" applyFont="1" applyFill="1" applyBorder="1" applyAlignment="1">
      <alignment horizontal="center"/>
    </xf>
    <xf numFmtId="0" fontId="25" fillId="6" borderId="17" xfId="8" applyFont="1" applyFill="1" applyBorder="1" applyAlignment="1">
      <alignment horizontal="center"/>
    </xf>
    <xf numFmtId="0" fontId="90" fillId="0" borderId="0" xfId="8" quotePrefix="1" applyFont="1" applyAlignment="1">
      <alignment horizontal="center"/>
    </xf>
    <xf numFmtId="0" fontId="35" fillId="0" borderId="0" xfId="5" applyFont="1" applyAlignment="1">
      <alignment horizontal="center"/>
    </xf>
    <xf numFmtId="0" fontId="14" fillId="0" borderId="4" xfId="4" applyAlignment="1">
      <alignment horizontal="center"/>
    </xf>
    <xf numFmtId="0" fontId="65" fillId="19" borderId="0" xfId="0" applyFont="1" applyFill="1" applyAlignment="1">
      <alignment horizontal="center" vertical="center"/>
    </xf>
    <xf numFmtId="0" fontId="68" fillId="0" borderId="4" xfId="4" applyFont="1" applyAlignment="1">
      <alignment horizontal="center"/>
    </xf>
    <xf numFmtId="0" fontId="58" fillId="15" borderId="10" xfId="14" applyFont="1" applyFill="1" applyBorder="1" applyAlignment="1">
      <alignment horizontal="center" vertical="center"/>
    </xf>
    <xf numFmtId="0" fontId="57" fillId="17" borderId="16" xfId="15" applyFont="1" applyFill="1" applyBorder="1" applyAlignment="1">
      <alignment horizontal="center" vertical="center"/>
    </xf>
    <xf numFmtId="0" fontId="57" fillId="17" borderId="17" xfId="15" applyFont="1" applyFill="1" applyBorder="1" applyAlignment="1">
      <alignment horizontal="center" vertical="center"/>
    </xf>
    <xf numFmtId="0" fontId="44" fillId="11" borderId="7" xfId="15" applyFont="1" applyFill="1" applyBorder="1" applyAlignment="1">
      <alignment horizontal="center"/>
    </xf>
    <xf numFmtId="0" fontId="44" fillId="11" borderId="8" xfId="15" applyFont="1" applyFill="1" applyBorder="1" applyAlignment="1">
      <alignment horizontal="center"/>
    </xf>
    <xf numFmtId="0" fontId="44" fillId="11" borderId="9" xfId="15" applyFont="1" applyFill="1" applyBorder="1" applyAlignment="1">
      <alignment horizontal="center"/>
    </xf>
    <xf numFmtId="0" fontId="57" fillId="17" borderId="28" xfId="15" applyFont="1" applyFill="1" applyBorder="1" applyAlignment="1">
      <alignment horizontal="center" vertical="center"/>
    </xf>
    <xf numFmtId="0" fontId="48" fillId="13" borderId="0" xfId="17" applyFont="1" applyFill="1" applyAlignment="1">
      <alignment horizontal="center"/>
    </xf>
    <xf numFmtId="0" fontId="48" fillId="13" borderId="0" xfId="17" applyFont="1" applyFill="1" applyBorder="1" applyAlignment="1">
      <alignment horizontal="center"/>
    </xf>
    <xf numFmtId="164" fontId="24" fillId="0" borderId="0" xfId="21" applyNumberFormat="1" applyFill="1"/>
    <xf numFmtId="0" fontId="24" fillId="0" borderId="0" xfId="21" applyFill="1"/>
  </cellXfs>
  <cellStyles count="30">
    <cellStyle name="Accent2 2" xfId="26"/>
    <cellStyle name="Comma" xfId="12" builtinId="3"/>
    <cellStyle name="Comma [0] 2" xfId="27"/>
    <cellStyle name="Comma 2" xfId="11"/>
    <cellStyle name="Comma 2 2" xfId="18"/>
    <cellStyle name="Currency" xfId="1" builtinId="4"/>
    <cellStyle name="Currency 2" xfId="16"/>
    <cellStyle name="Currency 3" xfId="23"/>
    <cellStyle name="Currency 4" xfId="25"/>
    <cellStyle name="Currency 5" xfId="29"/>
    <cellStyle name="Heading 2" xfId="20" builtinId="17"/>
    <cellStyle name="Heading 3" xfId="4" builtinId="18"/>
    <cellStyle name="Heading 3 2" xfId="9"/>
    <cellStyle name="Heading 4" xfId="21" builtinId="19"/>
    <cellStyle name="Normal" xfId="0" builtinId="0"/>
    <cellStyle name="Normal 2" xfId="5"/>
    <cellStyle name="Normal 2 2" xfId="17"/>
    <cellStyle name="Normal 3" xfId="6"/>
    <cellStyle name="Normal 4" xfId="8"/>
    <cellStyle name="Normal 5" xfId="10"/>
    <cellStyle name="Normal 6" xfId="13"/>
    <cellStyle name="Normal 7" xfId="15"/>
    <cellStyle name="Normal 8" xfId="22"/>
    <cellStyle name="Normal 9" xfId="28"/>
    <cellStyle name="Normal_Sheet1" xfId="7"/>
    <cellStyle name="Percent" xfId="2" builtinId="5"/>
    <cellStyle name="Percent 2" xfId="19"/>
    <cellStyle name="Percent 3" xfId="24"/>
    <cellStyle name="Title" xfId="3" builtinId="15"/>
    <cellStyle name="Title 2" xfId="14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FFFF99"/>
      <color rgb="FFCCFFCC"/>
      <color rgb="FFFFCCFF"/>
      <color rgb="FF663300"/>
      <color rgb="FF666699"/>
      <color rgb="FFBD8675"/>
      <color rgb="FFB5AC7D"/>
      <color rgb="FFCCCCFF"/>
      <color rgb="FF66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1</xdr:row>
      <xdr:rowOff>131445</xdr:rowOff>
    </xdr:from>
    <xdr:to>
      <xdr:col>7</xdr:col>
      <xdr:colOff>384810</xdr:colOff>
      <xdr:row>5</xdr:row>
      <xdr:rowOff>121920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8953500" y="321945"/>
          <a:ext cx="327660" cy="73342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339090</xdr:colOff>
      <xdr:row>0</xdr:row>
      <xdr:rowOff>74295</xdr:rowOff>
    </xdr:from>
    <xdr:to>
      <xdr:col>10</xdr:col>
      <xdr:colOff>451485</xdr:colOff>
      <xdr:row>7</xdr:row>
      <xdr:rowOff>50800</xdr:rowOff>
    </xdr:to>
    <xdr:sp macro="" textlink="">
      <xdr:nvSpPr>
        <xdr:cNvPr id="6" name="Left Arrow Callout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9019540" y="74295"/>
          <a:ext cx="1699895" cy="1341755"/>
        </a:xfrm>
        <a:prstGeom prst="leftArrowCallout">
          <a:avLst>
            <a:gd name="adj1" fmla="val 13462"/>
            <a:gd name="adj2" fmla="val 17810"/>
            <a:gd name="adj3" fmla="val 16667"/>
            <a:gd name="adj4" fmla="val 7520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lt1"/>
              </a:solidFill>
              <a:effectLst/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These numbers</a:t>
          </a:r>
          <a:r>
            <a:rPr lang="en-US" sz="1100" b="1" baseline="0">
              <a:solidFill>
                <a:schemeClr val="lt1"/>
              </a:solidFill>
              <a:effectLst/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form the "Col Index" and  tell the function what column of data to display</a:t>
          </a:r>
          <a:endParaRPr lang="en-US" sz="1100" b="1">
            <a:effectLst/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  <a:p>
          <a:pPr algn="ctr"/>
          <a:endParaRPr lang="en-US" sz="1050"/>
        </a:p>
      </xdr:txBody>
    </xdr:sp>
    <xdr:clientData/>
  </xdr:twoCellAnchor>
  <xdr:twoCellAnchor editAs="oneCell">
    <xdr:from>
      <xdr:col>5</xdr:col>
      <xdr:colOff>31748</xdr:colOff>
      <xdr:row>23</xdr:row>
      <xdr:rowOff>19048</xdr:rowOff>
    </xdr:from>
    <xdr:to>
      <xdr:col>10</xdr:col>
      <xdr:colOff>497783</xdr:colOff>
      <xdr:row>39</xdr:row>
      <xdr:rowOff>101599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569916A-4588-460E-BB1F-54A5D7568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38648" y="4603748"/>
          <a:ext cx="6327085" cy="31305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15</xdr:row>
      <xdr:rowOff>95250</xdr:rowOff>
    </xdr:from>
    <xdr:to>
      <xdr:col>17</xdr:col>
      <xdr:colOff>548640</xdr:colOff>
      <xdr:row>48</xdr:row>
      <xdr:rowOff>126999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7938" y="2716530"/>
          <a:ext cx="11056302" cy="5563869"/>
        </a:xfrm>
        <a:prstGeom prst="roundRect">
          <a:avLst>
            <a:gd name="adj" fmla="val 4889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There are many reasons why you might want to use a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 vlookup function to get an approximate match - one that readily comes to mind a grade book.</a:t>
          </a:r>
        </a:p>
        <a:p>
          <a:pPr algn="l"/>
          <a:endParaRPr lang="en-US" sz="1200" baseline="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A standard grading scale is: 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90% and greater = A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Less than 90% but equal to or greater than 80% = B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Less than 80% but equal to or greater than 70% = C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Less than 70% but equal to or greater than 60% = D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Less than 60% = F</a:t>
          </a:r>
        </a:p>
        <a:p>
          <a:pPr algn="l"/>
          <a:endParaRPr lang="en-US" sz="1200" baseline="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If a student has a Score of 76.4% in the Grade Book table, we want the vlookup function to return a grade of C from the Grading Scale table.</a:t>
          </a:r>
        </a:p>
        <a:p>
          <a:pPr algn="l"/>
          <a:endParaRPr lang="en-US" sz="1200" baseline="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For a vlookup to function properly for an appoximate match, we need to remember two things: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The vlookup function "looks up" values ONLY in the leftmost column of the table array.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The table array's leftmost column of data MUST be sorted from lowest to highest </a:t>
          </a: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See the Grade Scale section on this worksheet in cells A7:B11 for an example</a:t>
          </a:r>
        </a:p>
        <a:p>
          <a:pPr algn="l"/>
          <a:endParaRPr lang="en-US" sz="1200" baseline="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In cells F7:F15 we will create a vlookup that lookup the grades values from E7:E15 in the table array A7:B11 and turn an approximate match from column 2.</a:t>
          </a:r>
        </a:p>
        <a:p>
          <a:pPr algn="l"/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That formula looks like: =</a:t>
          </a:r>
          <a:r>
            <a:rPr lang="en-US" sz="1200" b="1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VLOOKUP(E7,$A$7:$B$11,2,TRUE)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="1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E7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  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  <a:sym typeface="Wingdings" panose="05000000000000000000" pitchFamily="2" charset="2"/>
            </a:rPr>
            <a:t> Lookup Value - this is what the formula is searching for in the Table Array's leftmost column</a:t>
          </a:r>
          <a:endParaRPr lang="en-US" sz="1200" baseline="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="1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$A$7:$B$11 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  <a:sym typeface="Wingdings" panose="05000000000000000000" pitchFamily="2" charset="2"/>
            </a:rPr>
            <a:t> Table Array - this the data set where the formula is looking in the leftmost column for the value from cell E7 - the lookup value</a:t>
          </a:r>
        </a:p>
        <a:p>
          <a:pPr marL="457200" lvl="1" indent="0" algn="l">
            <a:buFontTx/>
            <a:buNone/>
          </a:pPr>
          <a:r>
            <a:rPr lang="en-US" sz="1200" i="1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  <a:sym typeface="Wingdings" panose="05000000000000000000" pitchFamily="2" charset="2"/>
            </a:rPr>
            <a:t>We use Absolute Cell Referencing so that as we Fill Down for this formula, we will use a new lookup value from each row, but consistently search for those values in the table array defined by the cells $A$7:$B$11 </a:t>
          </a:r>
          <a:endParaRPr lang="en-US" sz="1200" i="1" baseline="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="1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2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  <a:sym typeface="Wingdings" panose="05000000000000000000" pitchFamily="2" charset="2"/>
            </a:rPr>
            <a:t>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 The formula will return data from the 2nd column of the Table Array on the row where it finds the value from cell E7 - the lookup value</a:t>
          </a:r>
        </a:p>
        <a:p>
          <a:pPr marL="171450" indent="-171450" algn="l">
            <a:buFont typeface="Arial" panose="020B0604020202020204" pitchFamily="34" charset="0"/>
            <a:buChar char="•"/>
          </a:pPr>
          <a:r>
            <a:rPr lang="en-US" sz="1200" b="1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TRUE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  <a:sym typeface="Wingdings" panose="05000000000000000000" pitchFamily="2" charset="2"/>
            </a:rPr>
            <a:t> This has nothing to do with TRUE or FALSE - TRUE simply means an approximate match.  If we had used FALSE, the formula would look for an exact match (</a:t>
          </a:r>
          <a:r>
            <a:rPr lang="en-US" sz="1200" i="1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  <a:sym typeface="Wingdings" panose="05000000000000000000" pitchFamily="2" charset="2"/>
            </a:rPr>
            <a:t>and not find it, since 76.4 does not appear in the leftmost column of the table array</a:t>
          </a:r>
          <a:r>
            <a:rPr lang="en-US" sz="1200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  <a:sym typeface="Wingdings" panose="05000000000000000000" pitchFamily="2" charset="2"/>
            </a:rPr>
            <a:t>).  </a:t>
          </a:r>
          <a:endParaRPr lang="en-US" sz="1200" baseline="0">
            <a:solidFill>
              <a:sysClr val="windowText" lastClr="00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6</xdr:col>
      <xdr:colOff>174623</xdr:colOff>
      <xdr:row>0</xdr:row>
      <xdr:rowOff>71437</xdr:rowOff>
    </xdr:from>
    <xdr:to>
      <xdr:col>17</xdr:col>
      <xdr:colOff>507999</xdr:colOff>
      <xdr:row>15</xdr:row>
      <xdr:rowOff>0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3984623" y="71437"/>
          <a:ext cx="7038976" cy="2549843"/>
        </a:xfrm>
        <a:prstGeom prst="roundRect">
          <a:avLst>
            <a:gd name="adj" fmla="val 9794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US" sz="18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=VLOOKUP (Lookup Value, Table Array, Col Index, Range Lookup)</a:t>
          </a: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400" b="1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Lookup Value</a:t>
          </a:r>
          <a:r>
            <a:rPr lang="en-US" sz="14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 - What the function is looking for in the table array</a:t>
          </a: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400" b="1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Table Array</a:t>
          </a:r>
          <a:r>
            <a:rPr lang="en-US" sz="14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 - The table defined as a cell range</a:t>
          </a: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400" b="1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Col Index</a:t>
          </a:r>
          <a:r>
            <a:rPr lang="en-US" sz="14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 - The column in the table that forms the return</a:t>
          </a: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400" b="1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Range lookup</a:t>
          </a:r>
          <a:r>
            <a:rPr lang="en-US" sz="14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 - </a:t>
          </a:r>
          <a:r>
            <a:rPr lang="en-US" sz="1400" b="1">
              <a:solidFill>
                <a:srgbClr val="C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False</a:t>
          </a:r>
          <a:r>
            <a:rPr lang="en-US" sz="14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 for exact match, </a:t>
          </a:r>
          <a:r>
            <a:rPr lang="en-US" sz="1400" b="1">
              <a:solidFill>
                <a:srgbClr val="C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True</a:t>
          </a:r>
          <a:r>
            <a:rPr lang="en-US" sz="14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 or blank for near match</a:t>
          </a:r>
        </a:p>
        <a:p>
          <a:pPr lvl="0"/>
          <a:r>
            <a:rPr lang="en-US" sz="12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Notes:</a:t>
          </a:r>
        </a:p>
        <a:p>
          <a:pPr marL="628650" lvl="1" indent="-171450">
            <a:buFont typeface="Arial" panose="020B0604020202020204" pitchFamily="34" charset="0"/>
            <a:buChar char="•"/>
          </a:pPr>
          <a:r>
            <a:rPr lang="en-US" sz="12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A vlookup can only search vertically through the </a:t>
          </a:r>
          <a:r>
            <a:rPr lang="en-US" sz="1200" b="1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left most column </a:t>
          </a:r>
          <a:r>
            <a:rPr lang="en-US" sz="12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of a table array for near or exact matches</a:t>
          </a:r>
        </a:p>
        <a:p>
          <a:pPr marL="628650" lvl="1" indent="-171450">
            <a:buFont typeface="Arial" panose="020B0604020202020204" pitchFamily="34" charset="0"/>
            <a:buChar char="•"/>
          </a:pPr>
          <a:r>
            <a:rPr lang="en-US" sz="12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In most cases you will want to use </a:t>
          </a:r>
          <a:r>
            <a:rPr lang="en-US" sz="1200" b="1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absolute cell referencing </a:t>
          </a:r>
          <a:r>
            <a:rPr lang="en-US" sz="12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when indicating a table array</a:t>
          </a:r>
        </a:p>
        <a:p>
          <a:pPr marL="628650" lvl="1" indent="-171450">
            <a:buFont typeface="Arial" panose="020B0604020202020204" pitchFamily="34" charset="0"/>
            <a:buChar char="•"/>
          </a:pPr>
          <a:r>
            <a:rPr lang="en-US" sz="1200">
              <a:solidFill>
                <a:sysClr val="windowText" lastClr="000000"/>
              </a:solidFill>
              <a:effectLst/>
              <a:latin typeface="Segoe UI" panose="020B0502040204020203" pitchFamily="34" charset="0"/>
              <a:ea typeface="Tahoma" panose="020B0604030504040204" pitchFamily="34" charset="0"/>
              <a:cs typeface="Segoe UI" panose="020B0502040204020203" pitchFamily="34" charset="0"/>
            </a:rPr>
            <a:t>If you omit the Range Lookup, Excel will assume “True” and look for a near match</a:t>
          </a:r>
        </a:p>
        <a:p>
          <a:pPr algn="l"/>
          <a:endParaRPr lang="en-US" sz="1200">
            <a:solidFill>
              <a:sysClr val="windowText" lastClr="000000"/>
            </a:solidFill>
            <a:latin typeface="Segoe UI" panose="020B0502040204020203" pitchFamily="34" charset="0"/>
            <a:ea typeface="Tahoma" panose="020B0604030504040204" pitchFamily="34" charset="0"/>
            <a:cs typeface="Segoe UI" panose="020B0502040204020203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Norm">
      <a:majorFont>
        <a:latin typeface="Cambria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1"/>
    </sheetView>
  </sheetViews>
  <sheetFormatPr defaultColWidth="9.140625" defaultRowHeight="25.5" x14ac:dyDescent="0.5"/>
  <cols>
    <col min="1" max="1" width="28.5703125" style="1" bestFit="1" customWidth="1"/>
    <col min="2" max="2" width="16.42578125" style="1" bestFit="1" customWidth="1"/>
    <col min="3" max="3" width="29.28515625" style="1" customWidth="1"/>
    <col min="4" max="4" width="30" style="1" customWidth="1"/>
    <col min="5" max="16384" width="9.140625" style="1"/>
  </cols>
  <sheetData>
    <row r="1" spans="1:4" ht="30.75" x14ac:dyDescent="0.55000000000000004">
      <c r="A1" s="217" t="s">
        <v>5</v>
      </c>
      <c r="B1" s="217"/>
      <c r="C1" s="217"/>
      <c r="D1" s="217"/>
    </row>
    <row r="2" spans="1:4" ht="30.75" x14ac:dyDescent="0.55000000000000004">
      <c r="A2" s="2"/>
      <c r="B2" s="2"/>
      <c r="C2" s="2"/>
      <c r="D2" s="2"/>
    </row>
    <row r="3" spans="1:4" x14ac:dyDescent="0.5">
      <c r="A3" s="1" t="s">
        <v>520</v>
      </c>
      <c r="B3" s="3">
        <v>0.1</v>
      </c>
    </row>
    <row r="4" spans="1:4" x14ac:dyDescent="0.5">
      <c r="A4" s="4"/>
      <c r="B4" s="4"/>
      <c r="C4" s="4"/>
      <c r="D4" s="4"/>
    </row>
    <row r="5" spans="1:4" ht="77.25" thickBot="1" x14ac:dyDescent="0.55000000000000004">
      <c r="A5" s="13" t="s">
        <v>3</v>
      </c>
      <c r="B5" s="13" t="s">
        <v>4</v>
      </c>
      <c r="C5" s="35" t="s">
        <v>518</v>
      </c>
      <c r="D5" s="14" t="s">
        <v>519</v>
      </c>
    </row>
    <row r="6" spans="1:4" x14ac:dyDescent="0.5">
      <c r="A6" s="5" t="s">
        <v>521</v>
      </c>
      <c r="B6" s="6">
        <v>1000</v>
      </c>
      <c r="C6" s="36">
        <f>B6*B3</f>
        <v>100</v>
      </c>
      <c r="D6" s="15">
        <f>B6*$B$3</f>
        <v>100</v>
      </c>
    </row>
    <row r="7" spans="1:4" x14ac:dyDescent="0.5">
      <c r="A7" s="7" t="s">
        <v>522</v>
      </c>
      <c r="B7" s="8">
        <v>2000</v>
      </c>
      <c r="C7" s="36"/>
      <c r="D7" s="15"/>
    </row>
    <row r="8" spans="1:4" x14ac:dyDescent="0.5">
      <c r="A8" s="7" t="s">
        <v>523</v>
      </c>
      <c r="B8" s="8">
        <v>3000</v>
      </c>
      <c r="C8" s="36"/>
      <c r="D8" s="15"/>
    </row>
    <row r="9" spans="1:4" x14ac:dyDescent="0.5">
      <c r="A9" s="7" t="s">
        <v>524</v>
      </c>
      <c r="B9" s="8">
        <v>5000</v>
      </c>
      <c r="C9" s="36"/>
      <c r="D9" s="15"/>
    </row>
  </sheetData>
  <mergeCells count="1">
    <mergeCell ref="A1:D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0"/>
  <sheetViews>
    <sheetView zoomScale="120" zoomScaleNormal="120" workbookViewId="0">
      <selection activeCell="G2" sqref="G2"/>
    </sheetView>
  </sheetViews>
  <sheetFormatPr defaultColWidth="9.140625" defaultRowHeight="14.25" x14ac:dyDescent="0.25"/>
  <cols>
    <col min="1" max="1" width="7.7109375" style="200" bestFit="1" customWidth="1"/>
    <col min="2" max="2" width="39" style="201" bestFit="1" customWidth="1"/>
    <col min="3" max="3" width="6.7109375" style="202" bestFit="1" customWidth="1"/>
    <col min="4" max="4" width="6.140625" style="200" bestFit="1" customWidth="1"/>
    <col min="5" max="5" width="4.7109375" style="17" customWidth="1"/>
    <col min="6" max="6" width="13.42578125" style="17" bestFit="1" customWidth="1"/>
    <col min="7" max="7" width="48.85546875" style="17" bestFit="1" customWidth="1"/>
    <col min="8" max="8" width="5" style="17" customWidth="1"/>
    <col min="9" max="16384" width="9.140625" style="17"/>
  </cols>
  <sheetData>
    <row r="1" spans="1:8" s="16" customFormat="1" ht="15" thickBot="1" x14ac:dyDescent="0.3">
      <c r="A1" s="181" t="s">
        <v>226</v>
      </c>
      <c r="B1" s="181" t="s">
        <v>15</v>
      </c>
      <c r="C1" s="182" t="s">
        <v>16</v>
      </c>
      <c r="D1" s="183" t="s">
        <v>17</v>
      </c>
      <c r="F1" s="237" t="s">
        <v>18</v>
      </c>
      <c r="G1" s="237"/>
    </row>
    <row r="2" spans="1:8" ht="15" thickBot="1" x14ac:dyDescent="0.3">
      <c r="A2" s="184">
        <v>104</v>
      </c>
      <c r="B2" s="185" t="s">
        <v>19</v>
      </c>
      <c r="C2" s="186" t="s">
        <v>20</v>
      </c>
      <c r="D2" s="187" t="s">
        <v>21</v>
      </c>
      <c r="F2" s="18" t="s">
        <v>22</v>
      </c>
      <c r="G2" s="19">
        <v>349</v>
      </c>
      <c r="H2" s="33"/>
    </row>
    <row r="3" spans="1:8" ht="15" thickBot="1" x14ac:dyDescent="0.3">
      <c r="A3" s="188">
        <v>108</v>
      </c>
      <c r="B3" s="189" t="s">
        <v>23</v>
      </c>
      <c r="C3" s="190">
        <v>50.0411</v>
      </c>
      <c r="D3" s="191" t="s">
        <v>24</v>
      </c>
      <c r="F3" s="129" t="s">
        <v>15</v>
      </c>
      <c r="G3" s="20" t="str">
        <f>VLOOKUP($G$2,$A$2:$D$130,H3,FALSE)</f>
        <v>Automotive Technology</v>
      </c>
      <c r="H3" s="34">
        <v>2</v>
      </c>
    </row>
    <row r="4" spans="1:8" ht="15" thickBot="1" x14ac:dyDescent="0.3">
      <c r="A4" s="192">
        <v>125</v>
      </c>
      <c r="B4" s="193" t="s">
        <v>25</v>
      </c>
      <c r="C4" s="194" t="s">
        <v>26</v>
      </c>
      <c r="D4" s="195" t="s">
        <v>27</v>
      </c>
      <c r="F4" s="21" t="s">
        <v>16</v>
      </c>
      <c r="G4" s="20" t="str">
        <f t="shared" ref="G4:G5" si="0">VLOOKUP($G$2,$A$2:$D$130,H4,FALSE)</f>
        <v>47.0604</v>
      </c>
      <c r="H4" s="34">
        <v>3</v>
      </c>
    </row>
    <row r="5" spans="1:8" ht="15" thickBot="1" x14ac:dyDescent="0.3">
      <c r="A5" s="188">
        <v>127</v>
      </c>
      <c r="B5" s="189" t="s">
        <v>28</v>
      </c>
      <c r="C5" s="190" t="s">
        <v>29</v>
      </c>
      <c r="D5" s="191" t="s">
        <v>21</v>
      </c>
      <c r="F5" s="22" t="s">
        <v>17</v>
      </c>
      <c r="G5" s="145" t="str">
        <f t="shared" si="0"/>
        <v>A.S.</v>
      </c>
      <c r="H5" s="34">
        <v>4</v>
      </c>
    </row>
    <row r="6" spans="1:8" x14ac:dyDescent="0.25">
      <c r="A6" s="192">
        <v>130</v>
      </c>
      <c r="B6" s="193" t="s">
        <v>30</v>
      </c>
      <c r="C6" s="194" t="s">
        <v>31</v>
      </c>
      <c r="D6" s="195" t="s">
        <v>21</v>
      </c>
    </row>
    <row r="7" spans="1:8" x14ac:dyDescent="0.25">
      <c r="A7" s="188">
        <v>210</v>
      </c>
      <c r="B7" s="189" t="s">
        <v>32</v>
      </c>
      <c r="C7" s="190" t="s">
        <v>33</v>
      </c>
      <c r="D7" s="191" t="s">
        <v>21</v>
      </c>
    </row>
    <row r="8" spans="1:8" ht="25.5" x14ac:dyDescent="0.5">
      <c r="A8" s="192">
        <v>216</v>
      </c>
      <c r="B8" s="193" t="s">
        <v>34</v>
      </c>
      <c r="C8" s="194" t="s">
        <v>35</v>
      </c>
      <c r="D8" s="195" t="s">
        <v>21</v>
      </c>
      <c r="F8" s="242" t="s">
        <v>814</v>
      </c>
      <c r="G8" s="242"/>
    </row>
    <row r="9" spans="1:8" ht="17.25" thickBot="1" x14ac:dyDescent="0.35">
      <c r="A9" s="188">
        <v>217</v>
      </c>
      <c r="B9" s="189" t="s">
        <v>37</v>
      </c>
      <c r="C9" s="190" t="s">
        <v>38</v>
      </c>
      <c r="D9" s="191" t="s">
        <v>21</v>
      </c>
      <c r="G9" s="203"/>
    </row>
    <row r="10" spans="1:8" x14ac:dyDescent="0.25">
      <c r="A10" s="192">
        <v>221</v>
      </c>
      <c r="B10" s="193" t="s">
        <v>41</v>
      </c>
      <c r="C10" s="194" t="s">
        <v>42</v>
      </c>
      <c r="D10" s="195" t="s">
        <v>21</v>
      </c>
      <c r="F10" s="238" t="s">
        <v>36</v>
      </c>
      <c r="G10" s="239"/>
    </row>
    <row r="11" spans="1:8" x14ac:dyDescent="0.25">
      <c r="A11" s="188">
        <v>233</v>
      </c>
      <c r="B11" s="189" t="s">
        <v>45</v>
      </c>
      <c r="C11" s="190" t="s">
        <v>46</v>
      </c>
      <c r="D11" s="191" t="s">
        <v>21</v>
      </c>
      <c r="F11" s="23" t="s">
        <v>39</v>
      </c>
      <c r="G11" s="24" t="s">
        <v>40</v>
      </c>
    </row>
    <row r="12" spans="1:8" x14ac:dyDescent="0.25">
      <c r="A12" s="192">
        <v>234</v>
      </c>
      <c r="B12" s="193" t="s">
        <v>49</v>
      </c>
      <c r="C12" s="194" t="s">
        <v>50</v>
      </c>
      <c r="D12" s="195" t="s">
        <v>21</v>
      </c>
      <c r="F12" s="25" t="s">
        <v>43</v>
      </c>
      <c r="G12" s="26" t="s">
        <v>44</v>
      </c>
    </row>
    <row r="13" spans="1:8" x14ac:dyDescent="0.25">
      <c r="A13" s="188">
        <v>242</v>
      </c>
      <c r="B13" s="189" t="s">
        <v>53</v>
      </c>
      <c r="C13" s="190" t="s">
        <v>54</v>
      </c>
      <c r="D13" s="191" t="s">
        <v>21</v>
      </c>
      <c r="F13" s="27" t="s">
        <v>47</v>
      </c>
      <c r="G13" s="26" t="s">
        <v>48</v>
      </c>
    </row>
    <row r="14" spans="1:8" x14ac:dyDescent="0.25">
      <c r="A14" s="192">
        <v>243</v>
      </c>
      <c r="B14" s="193" t="s">
        <v>57</v>
      </c>
      <c r="C14" s="194" t="s">
        <v>58</v>
      </c>
      <c r="D14" s="195" t="s">
        <v>21</v>
      </c>
      <c r="F14" s="28" t="s">
        <v>51</v>
      </c>
      <c r="G14" s="26" t="s">
        <v>52</v>
      </c>
    </row>
    <row r="15" spans="1:8" ht="15" thickBot="1" x14ac:dyDescent="0.3">
      <c r="A15" s="188">
        <v>270</v>
      </c>
      <c r="B15" s="189" t="s">
        <v>59</v>
      </c>
      <c r="C15" s="190" t="s">
        <v>60</v>
      </c>
      <c r="D15" s="191" t="s">
        <v>24</v>
      </c>
      <c r="F15" s="29" t="s">
        <v>55</v>
      </c>
      <c r="G15" s="30" t="s">
        <v>56</v>
      </c>
    </row>
    <row r="16" spans="1:8" ht="15" thickBot="1" x14ac:dyDescent="0.3">
      <c r="A16" s="192">
        <v>276</v>
      </c>
      <c r="B16" s="193" t="s">
        <v>62</v>
      </c>
      <c r="C16" s="194" t="s">
        <v>63</v>
      </c>
      <c r="D16" s="195" t="s">
        <v>24</v>
      </c>
    </row>
    <row r="17" spans="1:7" x14ac:dyDescent="0.25">
      <c r="A17" s="188">
        <v>277</v>
      </c>
      <c r="B17" s="189" t="s">
        <v>64</v>
      </c>
      <c r="C17" s="190" t="s">
        <v>65</v>
      </c>
      <c r="D17" s="191" t="s">
        <v>21</v>
      </c>
      <c r="F17" s="240" t="s">
        <v>61</v>
      </c>
      <c r="G17" s="241"/>
    </row>
    <row r="18" spans="1:7" x14ac:dyDescent="0.25">
      <c r="A18" s="192">
        <v>280</v>
      </c>
      <c r="B18" s="193" t="s">
        <v>67</v>
      </c>
      <c r="C18" s="194" t="s">
        <v>68</v>
      </c>
      <c r="D18" s="195" t="s">
        <v>24</v>
      </c>
      <c r="F18" s="31" t="s">
        <v>39</v>
      </c>
      <c r="G18" s="32" t="s">
        <v>40</v>
      </c>
    </row>
    <row r="19" spans="1:7" x14ac:dyDescent="0.25">
      <c r="A19" s="188">
        <v>289</v>
      </c>
      <c r="B19" s="189" t="s">
        <v>70</v>
      </c>
      <c r="C19" s="190" t="s">
        <v>71</v>
      </c>
      <c r="D19" s="191" t="s">
        <v>21</v>
      </c>
      <c r="F19" s="25" t="s">
        <v>43</v>
      </c>
      <c r="G19" s="26" t="s">
        <v>66</v>
      </c>
    </row>
    <row r="20" spans="1:7" x14ac:dyDescent="0.25">
      <c r="A20" s="192">
        <v>299</v>
      </c>
      <c r="B20" s="193" t="s">
        <v>72</v>
      </c>
      <c r="C20" s="194" t="s">
        <v>73</v>
      </c>
      <c r="D20" s="195" t="s">
        <v>21</v>
      </c>
      <c r="F20" s="27" t="s">
        <v>47</v>
      </c>
      <c r="G20" s="26" t="s">
        <v>69</v>
      </c>
    </row>
    <row r="21" spans="1:7" x14ac:dyDescent="0.25">
      <c r="A21" s="188">
        <v>300</v>
      </c>
      <c r="B21" s="189" t="s">
        <v>74</v>
      </c>
      <c r="C21" s="190" t="s">
        <v>73</v>
      </c>
      <c r="D21" s="191" t="s">
        <v>24</v>
      </c>
      <c r="F21" s="28" t="s">
        <v>51</v>
      </c>
      <c r="G21" s="26" t="s">
        <v>455</v>
      </c>
    </row>
    <row r="22" spans="1:7" ht="15" thickBot="1" x14ac:dyDescent="0.3">
      <c r="A22" s="192">
        <v>312</v>
      </c>
      <c r="B22" s="193" t="s">
        <v>75</v>
      </c>
      <c r="C22" s="194" t="s">
        <v>76</v>
      </c>
      <c r="D22" s="195" t="s">
        <v>21</v>
      </c>
      <c r="F22" s="29" t="s">
        <v>55</v>
      </c>
      <c r="G22" s="30" t="s">
        <v>56</v>
      </c>
    </row>
    <row r="23" spans="1:7" x14ac:dyDescent="0.25">
      <c r="A23" s="188">
        <v>313</v>
      </c>
      <c r="B23" s="189" t="s">
        <v>75</v>
      </c>
      <c r="C23" s="190" t="s">
        <v>76</v>
      </c>
      <c r="D23" s="191" t="s">
        <v>24</v>
      </c>
    </row>
    <row r="24" spans="1:7" x14ac:dyDescent="0.25">
      <c r="A24" s="192">
        <v>316</v>
      </c>
      <c r="B24" s="193" t="s">
        <v>77</v>
      </c>
      <c r="C24" s="194" t="s">
        <v>78</v>
      </c>
      <c r="D24" s="195" t="s">
        <v>24</v>
      </c>
    </row>
    <row r="25" spans="1:7" x14ac:dyDescent="0.25">
      <c r="A25" s="188">
        <v>317</v>
      </c>
      <c r="B25" s="189" t="s">
        <v>77</v>
      </c>
      <c r="C25" s="190" t="s">
        <v>78</v>
      </c>
      <c r="D25" s="191" t="s">
        <v>21</v>
      </c>
    </row>
    <row r="26" spans="1:7" x14ac:dyDescent="0.25">
      <c r="A26" s="192">
        <v>319</v>
      </c>
      <c r="B26" s="193" t="s">
        <v>79</v>
      </c>
      <c r="C26" s="194" t="s">
        <v>78</v>
      </c>
      <c r="D26" s="195" t="s">
        <v>21</v>
      </c>
    </row>
    <row r="27" spans="1:7" x14ac:dyDescent="0.25">
      <c r="A27" s="188">
        <v>327</v>
      </c>
      <c r="B27" s="189" t="s">
        <v>80</v>
      </c>
      <c r="C27" s="190" t="s">
        <v>81</v>
      </c>
      <c r="D27" s="191" t="s">
        <v>24</v>
      </c>
    </row>
    <row r="28" spans="1:7" x14ac:dyDescent="0.25">
      <c r="A28" s="192">
        <v>329</v>
      </c>
      <c r="B28" s="193" t="s">
        <v>82</v>
      </c>
      <c r="C28" s="194" t="s">
        <v>81</v>
      </c>
      <c r="D28" s="195" t="s">
        <v>21</v>
      </c>
    </row>
    <row r="29" spans="1:7" x14ac:dyDescent="0.25">
      <c r="A29" s="188">
        <v>330</v>
      </c>
      <c r="B29" s="189" t="s">
        <v>30</v>
      </c>
      <c r="C29" s="190" t="s">
        <v>31</v>
      </c>
      <c r="D29" s="191" t="s">
        <v>24</v>
      </c>
    </row>
    <row r="30" spans="1:7" x14ac:dyDescent="0.25">
      <c r="A30" s="192">
        <v>339</v>
      </c>
      <c r="B30" s="193" t="s">
        <v>83</v>
      </c>
      <c r="C30" s="194" t="s">
        <v>84</v>
      </c>
      <c r="D30" s="195" t="s">
        <v>21</v>
      </c>
    </row>
    <row r="31" spans="1:7" x14ac:dyDescent="0.25">
      <c r="A31" s="188">
        <v>340</v>
      </c>
      <c r="B31" s="189" t="s">
        <v>85</v>
      </c>
      <c r="C31" s="190" t="s">
        <v>38</v>
      </c>
      <c r="D31" s="191" t="s">
        <v>24</v>
      </c>
    </row>
    <row r="32" spans="1:7" x14ac:dyDescent="0.25">
      <c r="A32" s="192">
        <v>349</v>
      </c>
      <c r="B32" s="193" t="s">
        <v>86</v>
      </c>
      <c r="C32" s="194" t="s">
        <v>87</v>
      </c>
      <c r="D32" s="195" t="s">
        <v>24</v>
      </c>
    </row>
    <row r="33" spans="1:4" x14ac:dyDescent="0.25">
      <c r="A33" s="188">
        <v>350</v>
      </c>
      <c r="B33" s="189" t="s">
        <v>88</v>
      </c>
      <c r="C33" s="190" t="s">
        <v>87</v>
      </c>
      <c r="D33" s="191" t="s">
        <v>21</v>
      </c>
    </row>
    <row r="34" spans="1:4" x14ac:dyDescent="0.25">
      <c r="A34" s="192">
        <v>365</v>
      </c>
      <c r="B34" s="193" t="s">
        <v>89</v>
      </c>
      <c r="C34" s="194" t="s">
        <v>90</v>
      </c>
      <c r="D34" s="195" t="s">
        <v>21</v>
      </c>
    </row>
    <row r="35" spans="1:4" x14ac:dyDescent="0.25">
      <c r="A35" s="188">
        <v>374</v>
      </c>
      <c r="B35" s="189" t="s">
        <v>91</v>
      </c>
      <c r="C35" s="190" t="s">
        <v>92</v>
      </c>
      <c r="D35" s="191" t="s">
        <v>24</v>
      </c>
    </row>
    <row r="36" spans="1:4" x14ac:dyDescent="0.25">
      <c r="A36" s="192">
        <v>376</v>
      </c>
      <c r="B36" s="193" t="s">
        <v>93</v>
      </c>
      <c r="C36" s="194" t="s">
        <v>92</v>
      </c>
      <c r="D36" s="195" t="s">
        <v>21</v>
      </c>
    </row>
    <row r="37" spans="1:4" x14ac:dyDescent="0.25">
      <c r="A37" s="188">
        <v>378</v>
      </c>
      <c r="B37" s="189" t="s">
        <v>94</v>
      </c>
      <c r="C37" s="190" t="s">
        <v>95</v>
      </c>
      <c r="D37" s="191" t="s">
        <v>24</v>
      </c>
    </row>
    <row r="38" spans="1:4" x14ac:dyDescent="0.25">
      <c r="A38" s="192">
        <v>379</v>
      </c>
      <c r="B38" s="193" t="s">
        <v>96</v>
      </c>
      <c r="C38" s="194" t="s">
        <v>97</v>
      </c>
      <c r="D38" s="195" t="s">
        <v>24</v>
      </c>
    </row>
    <row r="39" spans="1:4" x14ac:dyDescent="0.25">
      <c r="A39" s="188">
        <v>382</v>
      </c>
      <c r="B39" s="189" t="s">
        <v>98</v>
      </c>
      <c r="C39" s="190" t="s">
        <v>99</v>
      </c>
      <c r="D39" s="191" t="s">
        <v>24</v>
      </c>
    </row>
    <row r="40" spans="1:4" x14ac:dyDescent="0.25">
      <c r="A40" s="192">
        <v>383</v>
      </c>
      <c r="B40" s="193" t="s">
        <v>100</v>
      </c>
      <c r="C40" s="194" t="s">
        <v>101</v>
      </c>
      <c r="D40" s="195" t="s">
        <v>21</v>
      </c>
    </row>
    <row r="41" spans="1:4" x14ac:dyDescent="0.25">
      <c r="A41" s="188">
        <v>384</v>
      </c>
      <c r="B41" s="189" t="s">
        <v>100</v>
      </c>
      <c r="C41" s="190" t="s">
        <v>101</v>
      </c>
      <c r="D41" s="191" t="s">
        <v>24</v>
      </c>
    </row>
    <row r="42" spans="1:4" x14ac:dyDescent="0.25">
      <c r="A42" s="192">
        <v>385</v>
      </c>
      <c r="B42" s="193" t="s">
        <v>102</v>
      </c>
      <c r="C42" s="194" t="s">
        <v>35</v>
      </c>
      <c r="D42" s="195" t="s">
        <v>24</v>
      </c>
    </row>
    <row r="43" spans="1:4" x14ac:dyDescent="0.25">
      <c r="A43" s="188">
        <v>389</v>
      </c>
      <c r="B43" s="189" t="s">
        <v>103</v>
      </c>
      <c r="C43" s="190" t="s">
        <v>90</v>
      </c>
      <c r="D43" s="191" t="s">
        <v>21</v>
      </c>
    </row>
    <row r="44" spans="1:4" x14ac:dyDescent="0.25">
      <c r="A44" s="192">
        <v>391</v>
      </c>
      <c r="B44" s="193" t="s">
        <v>96</v>
      </c>
      <c r="C44" s="194" t="s">
        <v>97</v>
      </c>
      <c r="D44" s="195" t="s">
        <v>21</v>
      </c>
    </row>
    <row r="45" spans="1:4" x14ac:dyDescent="0.25">
      <c r="A45" s="188">
        <v>400</v>
      </c>
      <c r="B45" s="189" t="s">
        <v>64</v>
      </c>
      <c r="C45" s="190" t="s">
        <v>104</v>
      </c>
      <c r="D45" s="191" t="s">
        <v>24</v>
      </c>
    </row>
    <row r="46" spans="1:4" x14ac:dyDescent="0.25">
      <c r="A46" s="192">
        <v>403</v>
      </c>
      <c r="B46" s="193" t="s">
        <v>105</v>
      </c>
      <c r="C46" s="194" t="s">
        <v>106</v>
      </c>
      <c r="D46" s="195" t="s">
        <v>21</v>
      </c>
    </row>
    <row r="47" spans="1:4" ht="24.75" x14ac:dyDescent="0.25">
      <c r="A47" s="188">
        <v>405</v>
      </c>
      <c r="B47" s="189" t="s">
        <v>107</v>
      </c>
      <c r="C47" s="190" t="s">
        <v>108</v>
      </c>
      <c r="D47" s="191" t="s">
        <v>24</v>
      </c>
    </row>
    <row r="48" spans="1:4" x14ac:dyDescent="0.25">
      <c r="A48" s="192">
        <v>406</v>
      </c>
      <c r="B48" s="193" t="s">
        <v>109</v>
      </c>
      <c r="C48" s="194" t="s">
        <v>110</v>
      </c>
      <c r="D48" s="195" t="s">
        <v>21</v>
      </c>
    </row>
    <row r="49" spans="1:4" x14ac:dyDescent="0.25">
      <c r="A49" s="188">
        <v>407</v>
      </c>
      <c r="B49" s="189" t="s">
        <v>111</v>
      </c>
      <c r="C49" s="190" t="s">
        <v>112</v>
      </c>
      <c r="D49" s="191" t="s">
        <v>21</v>
      </c>
    </row>
    <row r="50" spans="1:4" x14ac:dyDescent="0.25">
      <c r="A50" s="192">
        <v>414</v>
      </c>
      <c r="B50" s="193" t="s">
        <v>113</v>
      </c>
      <c r="C50" s="194" t="s">
        <v>114</v>
      </c>
      <c r="D50" s="195" t="s">
        <v>27</v>
      </c>
    </row>
    <row r="51" spans="1:4" x14ac:dyDescent="0.25">
      <c r="A51" s="188">
        <v>416</v>
      </c>
      <c r="B51" s="189" t="s">
        <v>115</v>
      </c>
      <c r="C51" s="190" t="s">
        <v>116</v>
      </c>
      <c r="D51" s="191" t="s">
        <v>24</v>
      </c>
    </row>
    <row r="52" spans="1:4" x14ac:dyDescent="0.25">
      <c r="A52" s="192">
        <v>417</v>
      </c>
      <c r="B52" s="193" t="s">
        <v>115</v>
      </c>
      <c r="C52" s="194" t="s">
        <v>116</v>
      </c>
      <c r="D52" s="195" t="s">
        <v>21</v>
      </c>
    </row>
    <row r="53" spans="1:4" x14ac:dyDescent="0.25">
      <c r="A53" s="188">
        <v>418</v>
      </c>
      <c r="B53" s="189" t="s">
        <v>117</v>
      </c>
      <c r="C53" s="190" t="s">
        <v>118</v>
      </c>
      <c r="D53" s="191" t="s">
        <v>21</v>
      </c>
    </row>
    <row r="54" spans="1:4" x14ac:dyDescent="0.25">
      <c r="A54" s="192">
        <v>419</v>
      </c>
      <c r="B54" s="193" t="s">
        <v>119</v>
      </c>
      <c r="C54" s="194" t="s">
        <v>120</v>
      </c>
      <c r="D54" s="195" t="s">
        <v>27</v>
      </c>
    </row>
    <row r="55" spans="1:4" x14ac:dyDescent="0.25">
      <c r="A55" s="188">
        <v>422</v>
      </c>
      <c r="B55" s="189" t="s">
        <v>121</v>
      </c>
      <c r="C55" s="190" t="s">
        <v>122</v>
      </c>
      <c r="D55" s="191" t="s">
        <v>24</v>
      </c>
    </row>
    <row r="56" spans="1:4" x14ac:dyDescent="0.25">
      <c r="A56" s="192">
        <v>423</v>
      </c>
      <c r="B56" s="193" t="s">
        <v>123</v>
      </c>
      <c r="C56" s="194" t="s">
        <v>124</v>
      </c>
      <c r="D56" s="195" t="s">
        <v>24</v>
      </c>
    </row>
    <row r="57" spans="1:4" x14ac:dyDescent="0.25">
      <c r="A57" s="188">
        <v>438</v>
      </c>
      <c r="B57" s="189" t="s">
        <v>125</v>
      </c>
      <c r="C57" s="190" t="s">
        <v>120</v>
      </c>
      <c r="D57" s="191" t="s">
        <v>21</v>
      </c>
    </row>
    <row r="58" spans="1:4" x14ac:dyDescent="0.25">
      <c r="A58" s="192">
        <v>441</v>
      </c>
      <c r="B58" s="193" t="s">
        <v>126</v>
      </c>
      <c r="C58" s="194" t="s">
        <v>127</v>
      </c>
      <c r="D58" s="195" t="s">
        <v>24</v>
      </c>
    </row>
    <row r="59" spans="1:4" x14ac:dyDescent="0.25">
      <c r="A59" s="188">
        <v>443</v>
      </c>
      <c r="B59" s="189" t="s">
        <v>105</v>
      </c>
      <c r="C59" s="190" t="s">
        <v>106</v>
      </c>
      <c r="D59" s="191" t="s">
        <v>24</v>
      </c>
    </row>
    <row r="60" spans="1:4" x14ac:dyDescent="0.25">
      <c r="A60" s="192">
        <v>445</v>
      </c>
      <c r="B60" s="193" t="s">
        <v>128</v>
      </c>
      <c r="C60" s="194" t="s">
        <v>129</v>
      </c>
      <c r="D60" s="195" t="s">
        <v>21</v>
      </c>
    </row>
    <row r="61" spans="1:4" x14ac:dyDescent="0.25">
      <c r="A61" s="188">
        <v>446</v>
      </c>
      <c r="B61" s="189" t="s">
        <v>130</v>
      </c>
      <c r="C61" s="190" t="s">
        <v>129</v>
      </c>
      <c r="D61" s="191" t="s">
        <v>21</v>
      </c>
    </row>
    <row r="62" spans="1:4" x14ac:dyDescent="0.25">
      <c r="A62" s="192">
        <v>454</v>
      </c>
      <c r="B62" s="193" t="s">
        <v>131</v>
      </c>
      <c r="C62" s="194" t="s">
        <v>132</v>
      </c>
      <c r="D62" s="195" t="s">
        <v>24</v>
      </c>
    </row>
    <row r="63" spans="1:4" x14ac:dyDescent="0.25">
      <c r="A63" s="188">
        <v>490</v>
      </c>
      <c r="B63" s="189" t="s">
        <v>133</v>
      </c>
      <c r="C63" s="190" t="s">
        <v>132</v>
      </c>
      <c r="D63" s="191" t="s">
        <v>21</v>
      </c>
    </row>
    <row r="64" spans="1:4" x14ac:dyDescent="0.25">
      <c r="A64" s="192">
        <v>491</v>
      </c>
      <c r="B64" s="193" t="s">
        <v>134</v>
      </c>
      <c r="C64" s="194" t="s">
        <v>132</v>
      </c>
      <c r="D64" s="195" t="s">
        <v>21</v>
      </c>
    </row>
    <row r="65" spans="1:4" x14ac:dyDescent="0.25">
      <c r="A65" s="188">
        <v>507</v>
      </c>
      <c r="B65" s="189" t="s">
        <v>135</v>
      </c>
      <c r="C65" s="190" t="s">
        <v>87</v>
      </c>
      <c r="D65" s="191" t="s">
        <v>24</v>
      </c>
    </row>
    <row r="66" spans="1:4" x14ac:dyDescent="0.25">
      <c r="A66" s="192">
        <v>513</v>
      </c>
      <c r="B66" s="193" t="s">
        <v>136</v>
      </c>
      <c r="C66" s="194" t="s">
        <v>137</v>
      </c>
      <c r="D66" s="195" t="s">
        <v>21</v>
      </c>
    </row>
    <row r="67" spans="1:4" x14ac:dyDescent="0.25">
      <c r="A67" s="188">
        <v>514</v>
      </c>
      <c r="B67" s="189" t="s">
        <v>138</v>
      </c>
      <c r="C67" s="190" t="s">
        <v>127</v>
      </c>
      <c r="D67" s="191" t="s">
        <v>24</v>
      </c>
    </row>
    <row r="68" spans="1:4" x14ac:dyDescent="0.25">
      <c r="A68" s="192">
        <v>515</v>
      </c>
      <c r="B68" s="193" t="s">
        <v>139</v>
      </c>
      <c r="C68" s="194" t="s">
        <v>127</v>
      </c>
      <c r="D68" s="195" t="s">
        <v>24</v>
      </c>
    </row>
    <row r="69" spans="1:4" x14ac:dyDescent="0.25">
      <c r="A69" s="188">
        <v>518</v>
      </c>
      <c r="B69" s="189" t="s">
        <v>117</v>
      </c>
      <c r="C69" s="190" t="s">
        <v>118</v>
      </c>
      <c r="D69" s="191" t="s">
        <v>24</v>
      </c>
    </row>
    <row r="70" spans="1:4" x14ac:dyDescent="0.25">
      <c r="A70" s="192">
        <v>525</v>
      </c>
      <c r="B70" s="193" t="s">
        <v>140</v>
      </c>
      <c r="C70" s="194" t="s">
        <v>141</v>
      </c>
      <c r="D70" s="195" t="s">
        <v>24</v>
      </c>
    </row>
    <row r="71" spans="1:4" x14ac:dyDescent="0.25">
      <c r="A71" s="188">
        <v>530</v>
      </c>
      <c r="B71" s="189" t="s">
        <v>142</v>
      </c>
      <c r="C71" s="190" t="s">
        <v>143</v>
      </c>
      <c r="D71" s="191" t="s">
        <v>24</v>
      </c>
    </row>
    <row r="72" spans="1:4" x14ac:dyDescent="0.25">
      <c r="A72" s="192">
        <v>533</v>
      </c>
      <c r="B72" s="193" t="s">
        <v>144</v>
      </c>
      <c r="C72" s="194" t="s">
        <v>145</v>
      </c>
      <c r="D72" s="195" t="s">
        <v>24</v>
      </c>
    </row>
    <row r="73" spans="1:4" x14ac:dyDescent="0.25">
      <c r="A73" s="188">
        <v>534</v>
      </c>
      <c r="B73" s="189" t="s">
        <v>144</v>
      </c>
      <c r="C73" s="190" t="s">
        <v>145</v>
      </c>
      <c r="D73" s="191" t="s">
        <v>21</v>
      </c>
    </row>
    <row r="74" spans="1:4" x14ac:dyDescent="0.25">
      <c r="A74" s="192">
        <v>535</v>
      </c>
      <c r="B74" s="193" t="s">
        <v>119</v>
      </c>
      <c r="C74" s="194" t="s">
        <v>120</v>
      </c>
      <c r="D74" s="195" t="s">
        <v>24</v>
      </c>
    </row>
    <row r="75" spans="1:4" x14ac:dyDescent="0.25">
      <c r="A75" s="188">
        <v>540</v>
      </c>
      <c r="B75" s="189" t="s">
        <v>146</v>
      </c>
      <c r="C75" s="190" t="s">
        <v>147</v>
      </c>
      <c r="D75" s="191" t="s">
        <v>24</v>
      </c>
    </row>
    <row r="76" spans="1:4" x14ac:dyDescent="0.25">
      <c r="A76" s="192">
        <v>550</v>
      </c>
      <c r="B76" s="193" t="s">
        <v>148</v>
      </c>
      <c r="C76" s="194" t="s">
        <v>149</v>
      </c>
      <c r="D76" s="195" t="s">
        <v>24</v>
      </c>
    </row>
    <row r="77" spans="1:4" x14ac:dyDescent="0.25">
      <c r="A77" s="188">
        <v>554</v>
      </c>
      <c r="B77" s="189" t="s">
        <v>150</v>
      </c>
      <c r="C77" s="190" t="s">
        <v>151</v>
      </c>
      <c r="D77" s="191" t="s">
        <v>24</v>
      </c>
    </row>
    <row r="78" spans="1:4" x14ac:dyDescent="0.25">
      <c r="A78" s="192">
        <v>555</v>
      </c>
      <c r="B78" s="193" t="s">
        <v>152</v>
      </c>
      <c r="C78" s="194" t="s">
        <v>153</v>
      </c>
      <c r="D78" s="195" t="s">
        <v>24</v>
      </c>
    </row>
    <row r="79" spans="1:4" x14ac:dyDescent="0.25">
      <c r="A79" s="188">
        <v>558</v>
      </c>
      <c r="B79" s="189" t="s">
        <v>154</v>
      </c>
      <c r="C79" s="190" t="s">
        <v>129</v>
      </c>
      <c r="D79" s="191" t="s">
        <v>24</v>
      </c>
    </row>
    <row r="80" spans="1:4" x14ac:dyDescent="0.25">
      <c r="A80" s="192">
        <v>560</v>
      </c>
      <c r="B80" s="193" t="s">
        <v>152</v>
      </c>
      <c r="C80" s="194" t="s">
        <v>153</v>
      </c>
      <c r="D80" s="195" t="s">
        <v>21</v>
      </c>
    </row>
    <row r="81" spans="1:4" x14ac:dyDescent="0.25">
      <c r="A81" s="188">
        <v>565</v>
      </c>
      <c r="B81" s="189" t="s">
        <v>155</v>
      </c>
      <c r="C81" s="190" t="s">
        <v>156</v>
      </c>
      <c r="D81" s="191" t="s">
        <v>24</v>
      </c>
    </row>
    <row r="82" spans="1:4" x14ac:dyDescent="0.25">
      <c r="A82" s="192">
        <v>566</v>
      </c>
      <c r="B82" s="193" t="s">
        <v>155</v>
      </c>
      <c r="C82" s="194" t="s">
        <v>156</v>
      </c>
      <c r="D82" s="195" t="s">
        <v>21</v>
      </c>
    </row>
    <row r="83" spans="1:4" x14ac:dyDescent="0.25">
      <c r="A83" s="188">
        <v>571</v>
      </c>
      <c r="B83" s="189" t="s">
        <v>157</v>
      </c>
      <c r="C83" s="190" t="s">
        <v>141</v>
      </c>
      <c r="D83" s="191" t="s">
        <v>21</v>
      </c>
    </row>
    <row r="84" spans="1:4" x14ac:dyDescent="0.25">
      <c r="A84" s="192">
        <v>575</v>
      </c>
      <c r="B84" s="193" t="s">
        <v>158</v>
      </c>
      <c r="C84" s="194" t="s">
        <v>159</v>
      </c>
      <c r="D84" s="195" t="s">
        <v>24</v>
      </c>
    </row>
    <row r="85" spans="1:4" x14ac:dyDescent="0.25">
      <c r="A85" s="188">
        <v>583</v>
      </c>
      <c r="B85" s="189" t="s">
        <v>160</v>
      </c>
      <c r="C85" s="190" t="s">
        <v>143</v>
      </c>
      <c r="D85" s="191" t="s">
        <v>21</v>
      </c>
    </row>
    <row r="86" spans="1:4" x14ac:dyDescent="0.25">
      <c r="A86" s="192">
        <v>587</v>
      </c>
      <c r="B86" s="193" t="s">
        <v>161</v>
      </c>
      <c r="C86" s="194" t="s">
        <v>162</v>
      </c>
      <c r="D86" s="195" t="s">
        <v>24</v>
      </c>
    </row>
    <row r="87" spans="1:4" x14ac:dyDescent="0.25">
      <c r="A87" s="188">
        <v>590</v>
      </c>
      <c r="B87" s="189" t="s">
        <v>163</v>
      </c>
      <c r="C87" s="190" t="s">
        <v>164</v>
      </c>
      <c r="D87" s="191" t="s">
        <v>24</v>
      </c>
    </row>
    <row r="88" spans="1:4" x14ac:dyDescent="0.25">
      <c r="A88" s="192">
        <v>591</v>
      </c>
      <c r="B88" s="193" t="s">
        <v>165</v>
      </c>
      <c r="C88" s="194" t="s">
        <v>164</v>
      </c>
      <c r="D88" s="195" t="s">
        <v>21</v>
      </c>
    </row>
    <row r="89" spans="1:4" x14ac:dyDescent="0.25">
      <c r="A89" s="188">
        <v>595</v>
      </c>
      <c r="B89" s="189" t="s">
        <v>166</v>
      </c>
      <c r="C89" s="190" t="s">
        <v>167</v>
      </c>
      <c r="D89" s="191" t="s">
        <v>21</v>
      </c>
    </row>
    <row r="90" spans="1:4" x14ac:dyDescent="0.25">
      <c r="A90" s="192">
        <v>600</v>
      </c>
      <c r="B90" s="193" t="s">
        <v>168</v>
      </c>
      <c r="C90" s="194" t="s">
        <v>169</v>
      </c>
      <c r="D90" s="195" t="s">
        <v>24</v>
      </c>
    </row>
    <row r="91" spans="1:4" x14ac:dyDescent="0.25">
      <c r="A91" s="188">
        <v>604</v>
      </c>
      <c r="B91" s="189" t="s">
        <v>170</v>
      </c>
      <c r="C91" s="190" t="s">
        <v>171</v>
      </c>
      <c r="D91" s="191" t="s">
        <v>24</v>
      </c>
    </row>
    <row r="92" spans="1:4" x14ac:dyDescent="0.25">
      <c r="A92" s="192">
        <v>605</v>
      </c>
      <c r="B92" s="193" t="s">
        <v>172</v>
      </c>
      <c r="C92" s="194" t="s">
        <v>171</v>
      </c>
      <c r="D92" s="195" t="s">
        <v>21</v>
      </c>
    </row>
    <row r="93" spans="1:4" x14ac:dyDescent="0.25">
      <c r="A93" s="188">
        <v>607</v>
      </c>
      <c r="B93" s="189" t="s">
        <v>173</v>
      </c>
      <c r="C93" s="190" t="s">
        <v>174</v>
      </c>
      <c r="D93" s="191" t="s">
        <v>175</v>
      </c>
    </row>
    <row r="94" spans="1:4" x14ac:dyDescent="0.25">
      <c r="A94" s="192">
        <v>608</v>
      </c>
      <c r="B94" s="193" t="s">
        <v>176</v>
      </c>
      <c r="C94" s="194" t="s">
        <v>174</v>
      </c>
      <c r="D94" s="195" t="s">
        <v>24</v>
      </c>
    </row>
    <row r="95" spans="1:4" x14ac:dyDescent="0.25">
      <c r="A95" s="188">
        <v>614</v>
      </c>
      <c r="B95" s="189" t="s">
        <v>177</v>
      </c>
      <c r="C95" s="190" t="s">
        <v>178</v>
      </c>
      <c r="D95" s="191" t="s">
        <v>27</v>
      </c>
    </row>
    <row r="96" spans="1:4" x14ac:dyDescent="0.25">
      <c r="A96" s="192">
        <v>615</v>
      </c>
      <c r="B96" s="193" t="s">
        <v>179</v>
      </c>
      <c r="C96" s="194" t="s">
        <v>178</v>
      </c>
      <c r="D96" s="195" t="s">
        <v>24</v>
      </c>
    </row>
    <row r="97" spans="1:4" x14ac:dyDescent="0.25">
      <c r="A97" s="188">
        <v>616</v>
      </c>
      <c r="B97" s="189" t="s">
        <v>179</v>
      </c>
      <c r="C97" s="190" t="s">
        <v>178</v>
      </c>
      <c r="D97" s="191" t="s">
        <v>21</v>
      </c>
    </row>
    <row r="98" spans="1:4" x14ac:dyDescent="0.25">
      <c r="A98" s="192">
        <v>621</v>
      </c>
      <c r="B98" s="193" t="s">
        <v>180</v>
      </c>
      <c r="C98" s="194" t="s">
        <v>181</v>
      </c>
      <c r="D98" s="195" t="s">
        <v>24</v>
      </c>
    </row>
    <row r="99" spans="1:4" x14ac:dyDescent="0.25">
      <c r="A99" s="188">
        <v>622</v>
      </c>
      <c r="B99" s="189" t="s">
        <v>182</v>
      </c>
      <c r="C99" s="190" t="s">
        <v>181</v>
      </c>
      <c r="D99" s="191" t="s">
        <v>21</v>
      </c>
    </row>
    <row r="100" spans="1:4" x14ac:dyDescent="0.25">
      <c r="A100" s="192">
        <v>623</v>
      </c>
      <c r="B100" s="193" t="s">
        <v>183</v>
      </c>
      <c r="C100" s="194" t="s">
        <v>181</v>
      </c>
      <c r="D100" s="195" t="s">
        <v>27</v>
      </c>
    </row>
    <row r="101" spans="1:4" x14ac:dyDescent="0.25">
      <c r="A101" s="188">
        <v>624</v>
      </c>
      <c r="B101" s="189" t="s">
        <v>184</v>
      </c>
      <c r="C101" s="190" t="s">
        <v>181</v>
      </c>
      <c r="D101" s="191" t="s">
        <v>27</v>
      </c>
    </row>
    <row r="102" spans="1:4" x14ac:dyDescent="0.25">
      <c r="A102" s="192">
        <v>628</v>
      </c>
      <c r="B102" s="193" t="s">
        <v>185</v>
      </c>
      <c r="C102" s="194" t="s">
        <v>186</v>
      </c>
      <c r="D102" s="195" t="s">
        <v>24</v>
      </c>
    </row>
    <row r="103" spans="1:4" x14ac:dyDescent="0.25">
      <c r="A103" s="188">
        <v>630</v>
      </c>
      <c r="B103" s="189" t="s">
        <v>187</v>
      </c>
      <c r="C103" s="190" t="s">
        <v>188</v>
      </c>
      <c r="D103" s="191" t="s">
        <v>24</v>
      </c>
    </row>
    <row r="104" spans="1:4" x14ac:dyDescent="0.25">
      <c r="A104" s="192">
        <v>654</v>
      </c>
      <c r="B104" s="193" t="s">
        <v>189</v>
      </c>
      <c r="C104" s="194" t="s">
        <v>190</v>
      </c>
      <c r="D104" s="195" t="s">
        <v>21</v>
      </c>
    </row>
    <row r="105" spans="1:4" x14ac:dyDescent="0.25">
      <c r="A105" s="188">
        <v>655</v>
      </c>
      <c r="B105" s="189" t="s">
        <v>191</v>
      </c>
      <c r="C105" s="190" t="s">
        <v>192</v>
      </c>
      <c r="D105" s="191" t="s">
        <v>27</v>
      </c>
    </row>
    <row r="106" spans="1:4" x14ac:dyDescent="0.25">
      <c r="A106" s="192">
        <v>658</v>
      </c>
      <c r="B106" s="193" t="s">
        <v>193</v>
      </c>
      <c r="C106" s="194" t="s">
        <v>188</v>
      </c>
      <c r="D106" s="195" t="s">
        <v>21</v>
      </c>
    </row>
    <row r="107" spans="1:4" x14ac:dyDescent="0.25">
      <c r="A107" s="188">
        <v>670</v>
      </c>
      <c r="B107" s="189" t="s">
        <v>194</v>
      </c>
      <c r="C107" s="190" t="s">
        <v>195</v>
      </c>
      <c r="D107" s="191" t="s">
        <v>196</v>
      </c>
    </row>
    <row r="108" spans="1:4" x14ac:dyDescent="0.25">
      <c r="A108" s="192">
        <v>679</v>
      </c>
      <c r="B108" s="193" t="s">
        <v>197</v>
      </c>
      <c r="C108" s="194" t="s">
        <v>198</v>
      </c>
      <c r="D108" s="195" t="s">
        <v>199</v>
      </c>
    </row>
    <row r="109" spans="1:4" x14ac:dyDescent="0.25">
      <c r="A109" s="188">
        <v>680</v>
      </c>
      <c r="B109" s="189" t="s">
        <v>197</v>
      </c>
      <c r="C109" s="190" t="s">
        <v>198</v>
      </c>
      <c r="D109" s="191" t="s">
        <v>21</v>
      </c>
    </row>
    <row r="110" spans="1:4" x14ac:dyDescent="0.25">
      <c r="A110" s="192">
        <v>695</v>
      </c>
      <c r="B110" s="193" t="s">
        <v>200</v>
      </c>
      <c r="C110" s="194" t="s">
        <v>106</v>
      </c>
      <c r="D110" s="195" t="s">
        <v>21</v>
      </c>
    </row>
    <row r="111" spans="1:4" x14ac:dyDescent="0.25">
      <c r="A111" s="188">
        <v>702</v>
      </c>
      <c r="B111" s="189" t="s">
        <v>201</v>
      </c>
      <c r="C111" s="190" t="s">
        <v>202</v>
      </c>
      <c r="D111" s="191" t="s">
        <v>21</v>
      </c>
    </row>
    <row r="112" spans="1:4" x14ac:dyDescent="0.25">
      <c r="A112" s="192">
        <v>705</v>
      </c>
      <c r="B112" s="193" t="s">
        <v>203</v>
      </c>
      <c r="C112" s="194" t="s">
        <v>204</v>
      </c>
      <c r="D112" s="195" t="s">
        <v>24</v>
      </c>
    </row>
    <row r="113" spans="1:4" x14ac:dyDescent="0.25">
      <c r="A113" s="188">
        <v>706</v>
      </c>
      <c r="B113" s="189" t="s">
        <v>205</v>
      </c>
      <c r="C113" s="190" t="s">
        <v>206</v>
      </c>
      <c r="D113" s="191" t="s">
        <v>21</v>
      </c>
    </row>
    <row r="114" spans="1:4" x14ac:dyDescent="0.25">
      <c r="A114" s="192">
        <v>708</v>
      </c>
      <c r="B114" s="193" t="s">
        <v>201</v>
      </c>
      <c r="C114" s="194" t="s">
        <v>202</v>
      </c>
      <c r="D114" s="195" t="s">
        <v>24</v>
      </c>
    </row>
    <row r="115" spans="1:4" x14ac:dyDescent="0.25">
      <c r="A115" s="188">
        <v>709</v>
      </c>
      <c r="B115" s="189" t="s">
        <v>207</v>
      </c>
      <c r="C115" s="190" t="s">
        <v>208</v>
      </c>
      <c r="D115" s="191" t="s">
        <v>21</v>
      </c>
    </row>
    <row r="116" spans="1:4" x14ac:dyDescent="0.25">
      <c r="A116" s="192">
        <v>717</v>
      </c>
      <c r="B116" s="193" t="s">
        <v>209</v>
      </c>
      <c r="C116" s="194" t="s">
        <v>122</v>
      </c>
      <c r="D116" s="195" t="s">
        <v>21</v>
      </c>
    </row>
    <row r="117" spans="1:4" x14ac:dyDescent="0.25">
      <c r="A117" s="188">
        <v>718</v>
      </c>
      <c r="B117" s="189" t="s">
        <v>210</v>
      </c>
      <c r="C117" s="190" t="s">
        <v>99</v>
      </c>
      <c r="D117" s="191" t="s">
        <v>21</v>
      </c>
    </row>
    <row r="118" spans="1:4" x14ac:dyDescent="0.25">
      <c r="A118" s="192">
        <v>722</v>
      </c>
      <c r="B118" s="193" t="s">
        <v>211</v>
      </c>
      <c r="C118" s="194" t="s">
        <v>212</v>
      </c>
      <c r="D118" s="195" t="s">
        <v>24</v>
      </c>
    </row>
    <row r="119" spans="1:4" x14ac:dyDescent="0.25">
      <c r="A119" s="188">
        <v>723</v>
      </c>
      <c r="B119" s="189" t="s">
        <v>211</v>
      </c>
      <c r="C119" s="190" t="s">
        <v>212</v>
      </c>
      <c r="D119" s="191" t="s">
        <v>21</v>
      </c>
    </row>
    <row r="120" spans="1:4" x14ac:dyDescent="0.25">
      <c r="A120" s="192">
        <v>730</v>
      </c>
      <c r="B120" s="193" t="s">
        <v>213</v>
      </c>
      <c r="C120" s="194" t="s">
        <v>214</v>
      </c>
      <c r="D120" s="195" t="s">
        <v>21</v>
      </c>
    </row>
    <row r="121" spans="1:4" x14ac:dyDescent="0.25">
      <c r="A121" s="188">
        <v>731</v>
      </c>
      <c r="B121" s="189" t="s">
        <v>213</v>
      </c>
      <c r="C121" s="190" t="s">
        <v>214</v>
      </c>
      <c r="D121" s="191" t="s">
        <v>24</v>
      </c>
    </row>
    <row r="122" spans="1:4" x14ac:dyDescent="0.25">
      <c r="A122" s="192">
        <v>740</v>
      </c>
      <c r="B122" s="193" t="s">
        <v>215</v>
      </c>
      <c r="C122" s="194" t="s">
        <v>216</v>
      </c>
      <c r="D122" s="195" t="s">
        <v>21</v>
      </c>
    </row>
    <row r="123" spans="1:4" x14ac:dyDescent="0.25">
      <c r="A123" s="188">
        <v>780</v>
      </c>
      <c r="B123" s="189" t="s">
        <v>57</v>
      </c>
      <c r="C123" s="190" t="s">
        <v>217</v>
      </c>
      <c r="D123" s="191" t="s">
        <v>24</v>
      </c>
    </row>
    <row r="124" spans="1:4" x14ac:dyDescent="0.25">
      <c r="A124" s="192">
        <v>783</v>
      </c>
      <c r="B124" s="193" t="s">
        <v>53</v>
      </c>
      <c r="C124" s="194" t="s">
        <v>218</v>
      </c>
      <c r="D124" s="195" t="s">
        <v>24</v>
      </c>
    </row>
    <row r="125" spans="1:4" x14ac:dyDescent="0.25">
      <c r="A125" s="188">
        <v>784</v>
      </c>
      <c r="B125" s="189" t="s">
        <v>219</v>
      </c>
      <c r="C125" s="190" t="s">
        <v>46</v>
      </c>
      <c r="D125" s="191" t="s">
        <v>24</v>
      </c>
    </row>
    <row r="126" spans="1:4" x14ac:dyDescent="0.25">
      <c r="A126" s="192">
        <v>785</v>
      </c>
      <c r="B126" s="193" t="s">
        <v>220</v>
      </c>
      <c r="C126" s="194" t="s">
        <v>221</v>
      </c>
      <c r="D126" s="195" t="s">
        <v>196</v>
      </c>
    </row>
    <row r="127" spans="1:4" x14ac:dyDescent="0.25">
      <c r="A127" s="188">
        <v>786</v>
      </c>
      <c r="B127" s="189" t="s">
        <v>219</v>
      </c>
      <c r="C127" s="190" t="s">
        <v>46</v>
      </c>
      <c r="D127" s="191" t="s">
        <v>21</v>
      </c>
    </row>
    <row r="128" spans="1:4" x14ac:dyDescent="0.25">
      <c r="A128" s="192">
        <v>787</v>
      </c>
      <c r="B128" s="193" t="s">
        <v>222</v>
      </c>
      <c r="C128" s="194">
        <v>11.100300000000001</v>
      </c>
      <c r="D128" s="195" t="s">
        <v>21</v>
      </c>
    </row>
    <row r="129" spans="1:4" x14ac:dyDescent="0.25">
      <c r="A129" s="188">
        <v>912</v>
      </c>
      <c r="B129" s="189" t="s">
        <v>223</v>
      </c>
      <c r="C129" s="190" t="s">
        <v>224</v>
      </c>
      <c r="D129" s="191" t="s">
        <v>21</v>
      </c>
    </row>
    <row r="130" spans="1:4" x14ac:dyDescent="0.25">
      <c r="A130" s="196">
        <v>915</v>
      </c>
      <c r="B130" s="197" t="s">
        <v>225</v>
      </c>
      <c r="C130" s="198" t="s">
        <v>224</v>
      </c>
      <c r="D130" s="199" t="s">
        <v>24</v>
      </c>
    </row>
  </sheetData>
  <mergeCells count="4">
    <mergeCell ref="F1:G1"/>
    <mergeCell ref="F10:G10"/>
    <mergeCell ref="F17:G17"/>
    <mergeCell ref="F8:G8"/>
  </mergeCells>
  <printOptions horizontalCentered="1" headings="1"/>
  <pageMargins left="0.25" right="0.25" top="0.75" bottom="0.25" header="0.3" footer="0.3"/>
  <pageSetup scale="85" fitToHeight="0" orientation="landscape" r:id="rId1"/>
  <headerFooter>
    <oddHeader>&amp;C&amp;"Tahoma,Bold"&amp;18VLookup Function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zoomScaleNormal="100" workbookViewId="0">
      <selection activeCell="E13" sqref="E13"/>
    </sheetView>
  </sheetViews>
  <sheetFormatPr defaultColWidth="9.140625" defaultRowHeight="16.5" x14ac:dyDescent="0.3"/>
  <cols>
    <col min="1" max="1" width="21.7109375" style="112" customWidth="1"/>
    <col min="2" max="2" width="23.5703125" style="113" bestFit="1" customWidth="1"/>
    <col min="3" max="3" width="15" style="112" customWidth="1"/>
    <col min="4" max="4" width="12.42578125" style="112" bestFit="1" customWidth="1"/>
    <col min="5" max="7" width="11.7109375" style="112" customWidth="1"/>
    <col min="8" max="16384" width="9.140625" style="112"/>
  </cols>
  <sheetData>
    <row r="1" spans="1:13" s="38" customFormat="1" x14ac:dyDescent="0.3">
      <c r="A1" s="115" t="s">
        <v>618</v>
      </c>
    </row>
    <row r="2" spans="1:13" s="38" customFormat="1" x14ac:dyDescent="0.3">
      <c r="A2" s="115"/>
    </row>
    <row r="3" spans="1:13" x14ac:dyDescent="0.3">
      <c r="B3" s="112" t="s">
        <v>517</v>
      </c>
      <c r="C3" s="112" t="s">
        <v>655</v>
      </c>
    </row>
    <row r="4" spans="1:13" x14ac:dyDescent="0.3">
      <c r="A4" s="38"/>
      <c r="B4" s="112" t="s">
        <v>565</v>
      </c>
      <c r="C4" s="114">
        <v>1.5</v>
      </c>
      <c r="D4" s="38"/>
      <c r="E4" s="38"/>
      <c r="F4" s="38"/>
      <c r="G4" s="38"/>
    </row>
    <row r="5" spans="1:13" x14ac:dyDescent="0.3">
      <c r="A5" s="38"/>
      <c r="B5" s="112" t="s">
        <v>576</v>
      </c>
      <c r="C5" s="114">
        <v>2</v>
      </c>
      <c r="D5" s="38"/>
      <c r="E5" s="38"/>
      <c r="F5" s="38"/>
      <c r="G5" s="38"/>
    </row>
    <row r="6" spans="1:13" x14ac:dyDescent="0.3">
      <c r="A6" s="38"/>
      <c r="B6" s="38" t="s">
        <v>551</v>
      </c>
      <c r="C6" s="114">
        <v>1.25</v>
      </c>
      <c r="D6" s="38"/>
      <c r="E6" s="38"/>
      <c r="F6" s="38"/>
      <c r="G6" s="38"/>
    </row>
    <row r="7" spans="1:13" x14ac:dyDescent="0.3">
      <c r="A7" s="38"/>
      <c r="B7" s="112" t="s">
        <v>540</v>
      </c>
      <c r="C7" s="114">
        <v>1.4</v>
      </c>
      <c r="D7" s="38"/>
      <c r="E7" s="38"/>
      <c r="F7" s="38"/>
      <c r="G7" s="38"/>
    </row>
    <row r="8" spans="1:13" x14ac:dyDescent="0.3">
      <c r="B8" s="112" t="s">
        <v>543</v>
      </c>
      <c r="C8" s="114">
        <v>1.85</v>
      </c>
      <c r="D8" s="38"/>
      <c r="E8" s="38"/>
      <c r="F8" s="38"/>
      <c r="G8" s="38"/>
    </row>
    <row r="9" spans="1:13" x14ac:dyDescent="0.3">
      <c r="B9" s="38" t="s">
        <v>546</v>
      </c>
      <c r="C9" s="114">
        <v>1.1000000000000001</v>
      </c>
      <c r="D9" s="38"/>
      <c r="E9" s="38"/>
      <c r="F9" s="38"/>
      <c r="G9" s="38"/>
    </row>
    <row r="10" spans="1:13" x14ac:dyDescent="0.3">
      <c r="B10" s="112" t="s">
        <v>554</v>
      </c>
      <c r="C10" s="114">
        <v>2.2000000000000002</v>
      </c>
      <c r="D10" s="38"/>
      <c r="E10" s="38"/>
      <c r="F10" s="38"/>
      <c r="G10" s="38"/>
      <c r="M10"/>
    </row>
    <row r="11" spans="1:13" x14ac:dyDescent="0.3">
      <c r="B11" s="112"/>
      <c r="C11" s="114"/>
      <c r="D11" s="38"/>
      <c r="E11" s="38"/>
      <c r="F11" s="38"/>
      <c r="G11" s="38"/>
      <c r="M11"/>
    </row>
    <row r="12" spans="1:13" x14ac:dyDescent="0.3">
      <c r="B12" s="112"/>
      <c r="E12" s="243" t="s">
        <v>656</v>
      </c>
      <c r="F12" s="243"/>
      <c r="G12" s="144" t="s">
        <v>657</v>
      </c>
      <c r="M12"/>
    </row>
    <row r="13" spans="1:13" s="38" customFormat="1" x14ac:dyDescent="0.3">
      <c r="A13" s="38" t="s">
        <v>517</v>
      </c>
      <c r="B13" s="38" t="s">
        <v>514</v>
      </c>
      <c r="C13" s="38" t="s">
        <v>515</v>
      </c>
      <c r="D13" s="38" t="s">
        <v>516</v>
      </c>
      <c r="E13" s="38" t="s">
        <v>619</v>
      </c>
      <c r="F13" s="38" t="s">
        <v>620</v>
      </c>
      <c r="G13" s="38" t="s">
        <v>620</v>
      </c>
      <c r="M13"/>
    </row>
    <row r="14" spans="1:13" s="38" customFormat="1" x14ac:dyDescent="0.3">
      <c r="A14" s="38" t="s">
        <v>543</v>
      </c>
      <c r="B14" s="38" t="s">
        <v>617</v>
      </c>
      <c r="C14" s="38">
        <v>259</v>
      </c>
      <c r="D14" s="38" t="s">
        <v>544</v>
      </c>
      <c r="M14"/>
    </row>
    <row r="15" spans="1:13" s="38" customFormat="1" x14ac:dyDescent="0.3">
      <c r="A15" s="38" t="s">
        <v>576</v>
      </c>
      <c r="B15" s="38" t="s">
        <v>616</v>
      </c>
      <c r="C15" s="38">
        <v>77</v>
      </c>
      <c r="D15" s="38" t="s">
        <v>569</v>
      </c>
      <c r="M15"/>
    </row>
    <row r="16" spans="1:13" s="38" customFormat="1" x14ac:dyDescent="0.3">
      <c r="A16" s="38" t="s">
        <v>565</v>
      </c>
      <c r="B16" s="38" t="s">
        <v>615</v>
      </c>
      <c r="C16" s="38">
        <v>79</v>
      </c>
      <c r="D16" s="38" t="s">
        <v>615</v>
      </c>
      <c r="M16"/>
    </row>
    <row r="17" spans="1:13" s="38" customFormat="1" x14ac:dyDescent="0.3">
      <c r="A17" s="38" t="s">
        <v>543</v>
      </c>
      <c r="B17" s="38" t="s">
        <v>614</v>
      </c>
      <c r="C17" s="38">
        <v>35</v>
      </c>
      <c r="D17" s="38" t="s">
        <v>544</v>
      </c>
      <c r="M17"/>
    </row>
    <row r="18" spans="1:13" s="38" customFormat="1" x14ac:dyDescent="0.3">
      <c r="A18" s="38" t="s">
        <v>554</v>
      </c>
      <c r="B18" s="38" t="s">
        <v>613</v>
      </c>
      <c r="C18" s="38">
        <v>59</v>
      </c>
      <c r="D18" s="38" t="s">
        <v>544</v>
      </c>
      <c r="M18"/>
    </row>
    <row r="19" spans="1:13" s="38" customFormat="1" x14ac:dyDescent="0.3">
      <c r="A19" s="38" t="s">
        <v>565</v>
      </c>
      <c r="B19" s="38" t="s">
        <v>612</v>
      </c>
      <c r="C19" s="38">
        <v>19.989999999999998</v>
      </c>
      <c r="D19" s="38" t="s">
        <v>566</v>
      </c>
      <c r="M19"/>
    </row>
    <row r="20" spans="1:13" s="38" customFormat="1" x14ac:dyDescent="0.3">
      <c r="A20" s="38" t="s">
        <v>540</v>
      </c>
      <c r="B20" s="38" t="s">
        <v>611</v>
      </c>
      <c r="C20" s="38">
        <v>1299</v>
      </c>
      <c r="D20" s="38" t="s">
        <v>589</v>
      </c>
      <c r="M20"/>
    </row>
    <row r="21" spans="1:13" s="38" customFormat="1" x14ac:dyDescent="0.3">
      <c r="A21" s="38" t="s">
        <v>540</v>
      </c>
      <c r="B21" s="38" t="s">
        <v>610</v>
      </c>
      <c r="C21" s="38">
        <v>989</v>
      </c>
      <c r="D21" s="38" t="s">
        <v>589</v>
      </c>
      <c r="M21"/>
    </row>
    <row r="22" spans="1:13" s="38" customFormat="1" x14ac:dyDescent="0.3">
      <c r="A22" s="38" t="s">
        <v>540</v>
      </c>
      <c r="B22" s="38" t="s">
        <v>609</v>
      </c>
      <c r="C22" s="38">
        <v>1059</v>
      </c>
      <c r="D22" s="38" t="s">
        <v>577</v>
      </c>
      <c r="M22"/>
    </row>
    <row r="23" spans="1:13" s="38" customFormat="1" x14ac:dyDescent="0.3">
      <c r="A23" s="38" t="s">
        <v>540</v>
      </c>
      <c r="B23" s="38" t="s">
        <v>608</v>
      </c>
      <c r="C23" s="38">
        <v>399</v>
      </c>
      <c r="D23" s="38" t="s">
        <v>589</v>
      </c>
      <c r="M23"/>
    </row>
    <row r="24" spans="1:13" s="38" customFormat="1" x14ac:dyDescent="0.3">
      <c r="A24" s="38" t="s">
        <v>540</v>
      </c>
      <c r="B24" s="38" t="s">
        <v>607</v>
      </c>
      <c r="C24" s="38">
        <v>289</v>
      </c>
      <c r="D24" s="38" t="s">
        <v>577</v>
      </c>
      <c r="M24"/>
    </row>
    <row r="25" spans="1:13" s="38" customFormat="1" x14ac:dyDescent="0.3">
      <c r="A25" s="38" t="s">
        <v>540</v>
      </c>
      <c r="B25" s="38" t="s">
        <v>606</v>
      </c>
      <c r="C25" s="38">
        <v>649</v>
      </c>
      <c r="D25" s="38" t="s">
        <v>577</v>
      </c>
      <c r="M25"/>
    </row>
    <row r="26" spans="1:13" s="38" customFormat="1" x14ac:dyDescent="0.3">
      <c r="A26" s="38" t="s">
        <v>546</v>
      </c>
      <c r="B26" s="38" t="s">
        <v>605</v>
      </c>
      <c r="C26" s="38">
        <v>305</v>
      </c>
      <c r="D26" s="38" t="s">
        <v>547</v>
      </c>
      <c r="M26"/>
    </row>
    <row r="27" spans="1:13" s="38" customFormat="1" x14ac:dyDescent="0.3">
      <c r="A27" s="38" t="s">
        <v>540</v>
      </c>
      <c r="B27" s="38" t="s">
        <v>604</v>
      </c>
      <c r="C27" s="38">
        <v>179</v>
      </c>
      <c r="D27" s="38" t="s">
        <v>563</v>
      </c>
      <c r="M27"/>
    </row>
    <row r="28" spans="1:13" s="38" customFormat="1" x14ac:dyDescent="0.3">
      <c r="A28" s="38" t="s">
        <v>546</v>
      </c>
      <c r="B28" s="38" t="s">
        <v>603</v>
      </c>
      <c r="C28" s="38">
        <v>99</v>
      </c>
      <c r="D28" s="38" t="s">
        <v>547</v>
      </c>
      <c r="M28"/>
    </row>
    <row r="29" spans="1:13" s="38" customFormat="1" x14ac:dyDescent="0.3">
      <c r="A29" s="38" t="s">
        <v>565</v>
      </c>
      <c r="B29" s="38" t="s">
        <v>602</v>
      </c>
      <c r="C29" s="38">
        <v>44.99</v>
      </c>
      <c r="D29" s="38" t="s">
        <v>566</v>
      </c>
      <c r="M29"/>
    </row>
    <row r="30" spans="1:13" s="38" customFormat="1" x14ac:dyDescent="0.3">
      <c r="A30" s="38" t="s">
        <v>543</v>
      </c>
      <c r="B30" s="38" t="s">
        <v>601</v>
      </c>
      <c r="C30" s="38">
        <v>339</v>
      </c>
      <c r="D30" s="38" t="s">
        <v>600</v>
      </c>
      <c r="M30"/>
    </row>
    <row r="31" spans="1:13" s="38" customFormat="1" x14ac:dyDescent="0.3">
      <c r="A31" s="38" t="s">
        <v>551</v>
      </c>
      <c r="B31" s="38" t="s">
        <v>599</v>
      </c>
      <c r="C31" s="38">
        <v>340</v>
      </c>
      <c r="D31" s="38" t="s">
        <v>552</v>
      </c>
      <c r="M31"/>
    </row>
    <row r="32" spans="1:13" s="38" customFormat="1" x14ac:dyDescent="0.3">
      <c r="A32" s="38" t="s">
        <v>551</v>
      </c>
      <c r="B32" s="38" t="s">
        <v>598</v>
      </c>
      <c r="C32" s="38">
        <v>319.99</v>
      </c>
      <c r="D32" s="38" t="s">
        <v>552</v>
      </c>
      <c r="M32"/>
    </row>
    <row r="33" spans="1:13" s="38" customFormat="1" x14ac:dyDescent="0.3">
      <c r="A33" s="38" t="s">
        <v>543</v>
      </c>
      <c r="B33" s="38" t="s">
        <v>597</v>
      </c>
      <c r="C33" s="38">
        <v>99</v>
      </c>
      <c r="D33" s="38" t="s">
        <v>544</v>
      </c>
      <c r="M33"/>
    </row>
    <row r="34" spans="1:13" s="38" customFormat="1" x14ac:dyDescent="0.3">
      <c r="A34" s="38" t="s">
        <v>543</v>
      </c>
      <c r="B34" s="38" t="s">
        <v>596</v>
      </c>
      <c r="C34" s="38">
        <v>199</v>
      </c>
      <c r="D34" s="38" t="s">
        <v>544</v>
      </c>
      <c r="M34"/>
    </row>
    <row r="35" spans="1:13" s="38" customFormat="1" x14ac:dyDescent="0.3">
      <c r="A35" s="38" t="s">
        <v>543</v>
      </c>
      <c r="B35" s="38" t="s">
        <v>595</v>
      </c>
      <c r="C35" s="38">
        <v>369</v>
      </c>
      <c r="D35" s="38" t="s">
        <v>544</v>
      </c>
      <c r="M35"/>
    </row>
    <row r="36" spans="1:13" s="38" customFormat="1" x14ac:dyDescent="0.3">
      <c r="A36" s="38" t="s">
        <v>546</v>
      </c>
      <c r="B36" s="38" t="s">
        <v>594</v>
      </c>
      <c r="C36" s="38">
        <v>289</v>
      </c>
      <c r="D36" s="38" t="s">
        <v>586</v>
      </c>
      <c r="M36"/>
    </row>
    <row r="37" spans="1:13" s="38" customFormat="1" x14ac:dyDescent="0.3">
      <c r="A37" s="38" t="s">
        <v>551</v>
      </c>
      <c r="B37" s="38" t="s">
        <v>593</v>
      </c>
      <c r="C37" s="38">
        <v>169</v>
      </c>
      <c r="D37" s="38" t="s">
        <v>552</v>
      </c>
      <c r="M37"/>
    </row>
    <row r="38" spans="1:13" s="38" customFormat="1" x14ac:dyDescent="0.3">
      <c r="A38" s="38" t="s">
        <v>565</v>
      </c>
      <c r="B38" s="38" t="s">
        <v>592</v>
      </c>
      <c r="C38" s="38">
        <v>29.99</v>
      </c>
      <c r="D38" s="38" t="s">
        <v>566</v>
      </c>
      <c r="M38"/>
    </row>
    <row r="39" spans="1:13" s="38" customFormat="1" x14ac:dyDescent="0.3">
      <c r="A39" s="38" t="s">
        <v>576</v>
      </c>
      <c r="B39" s="38" t="s">
        <v>591</v>
      </c>
      <c r="C39" s="38">
        <v>359</v>
      </c>
      <c r="D39" s="38" t="s">
        <v>583</v>
      </c>
      <c r="M39"/>
    </row>
    <row r="40" spans="1:13" s="38" customFormat="1" x14ac:dyDescent="0.3">
      <c r="A40" s="38" t="s">
        <v>576</v>
      </c>
      <c r="B40" s="38" t="s">
        <v>590</v>
      </c>
      <c r="C40" s="38">
        <v>223</v>
      </c>
      <c r="D40" s="38" t="s">
        <v>589</v>
      </c>
      <c r="M40"/>
    </row>
    <row r="41" spans="1:13" s="38" customFormat="1" x14ac:dyDescent="0.3">
      <c r="A41" s="38" t="s">
        <v>554</v>
      </c>
      <c r="B41" s="38" t="s">
        <v>588</v>
      </c>
      <c r="C41" s="38">
        <v>99</v>
      </c>
      <c r="D41" s="38" t="s">
        <v>544</v>
      </c>
      <c r="M41"/>
    </row>
    <row r="42" spans="1:13" s="38" customFormat="1" x14ac:dyDescent="0.3">
      <c r="A42" s="38" t="s">
        <v>551</v>
      </c>
      <c r="B42" s="38" t="s">
        <v>587</v>
      </c>
      <c r="C42" s="38">
        <v>129</v>
      </c>
      <c r="D42" s="38" t="s">
        <v>552</v>
      </c>
      <c r="M42"/>
    </row>
    <row r="43" spans="1:13" s="38" customFormat="1" x14ac:dyDescent="0.3">
      <c r="A43" s="38" t="s">
        <v>546</v>
      </c>
      <c r="B43" s="38" t="s">
        <v>586</v>
      </c>
      <c r="C43" s="38">
        <v>189</v>
      </c>
      <c r="D43" s="38" t="s">
        <v>586</v>
      </c>
      <c r="M43"/>
    </row>
    <row r="44" spans="1:13" s="38" customFormat="1" x14ac:dyDescent="0.3">
      <c r="A44" s="38" t="s">
        <v>540</v>
      </c>
      <c r="B44" s="38" t="s">
        <v>585</v>
      </c>
      <c r="C44" s="38">
        <v>124</v>
      </c>
      <c r="D44" s="38" t="s">
        <v>569</v>
      </c>
      <c r="M44"/>
    </row>
    <row r="45" spans="1:13" s="38" customFormat="1" x14ac:dyDescent="0.3">
      <c r="A45" s="38" t="s">
        <v>540</v>
      </c>
      <c r="B45" s="38" t="s">
        <v>584</v>
      </c>
      <c r="C45" s="38">
        <v>159</v>
      </c>
      <c r="D45" s="38" t="s">
        <v>583</v>
      </c>
      <c r="M45"/>
    </row>
    <row r="46" spans="1:13" s="38" customFormat="1" x14ac:dyDescent="0.3">
      <c r="A46" s="38" t="s">
        <v>543</v>
      </c>
      <c r="B46" s="38" t="s">
        <v>582</v>
      </c>
      <c r="C46" s="38">
        <v>99</v>
      </c>
      <c r="D46" s="38" t="s">
        <v>544</v>
      </c>
      <c r="M46"/>
    </row>
    <row r="47" spans="1:13" s="38" customFormat="1" x14ac:dyDescent="0.3">
      <c r="A47" s="38" t="s">
        <v>543</v>
      </c>
      <c r="B47" s="38" t="s">
        <v>581</v>
      </c>
      <c r="C47" s="38">
        <v>49</v>
      </c>
      <c r="D47" s="38" t="s">
        <v>563</v>
      </c>
      <c r="M47"/>
    </row>
    <row r="48" spans="1:13" s="38" customFormat="1" x14ac:dyDescent="0.3">
      <c r="A48" s="38" t="s">
        <v>551</v>
      </c>
      <c r="B48" s="38" t="s">
        <v>580</v>
      </c>
      <c r="C48" s="38">
        <v>109</v>
      </c>
      <c r="D48" s="38" t="s">
        <v>552</v>
      </c>
      <c r="M48"/>
    </row>
    <row r="49" spans="1:13" s="38" customFormat="1" x14ac:dyDescent="0.3">
      <c r="A49" s="38" t="s">
        <v>540</v>
      </c>
      <c r="B49" s="38" t="s">
        <v>579</v>
      </c>
      <c r="C49" s="38">
        <v>32</v>
      </c>
      <c r="D49" s="38" t="s">
        <v>569</v>
      </c>
      <c r="M49"/>
    </row>
    <row r="50" spans="1:13" s="38" customFormat="1" x14ac:dyDescent="0.3">
      <c r="A50" s="38" t="s">
        <v>576</v>
      </c>
      <c r="B50" s="38" t="s">
        <v>578</v>
      </c>
      <c r="C50" s="38">
        <v>189</v>
      </c>
      <c r="D50" s="38" t="s">
        <v>577</v>
      </c>
      <c r="M50"/>
    </row>
    <row r="51" spans="1:13" s="38" customFormat="1" x14ac:dyDescent="0.3">
      <c r="A51" s="38" t="s">
        <v>540</v>
      </c>
      <c r="B51" s="38" t="s">
        <v>575</v>
      </c>
      <c r="C51" s="38">
        <v>29</v>
      </c>
      <c r="D51" s="38" t="s">
        <v>541</v>
      </c>
      <c r="M51"/>
    </row>
    <row r="52" spans="1:13" s="38" customFormat="1" x14ac:dyDescent="0.3">
      <c r="A52" s="38" t="s">
        <v>540</v>
      </c>
      <c r="B52" s="38" t="s">
        <v>563</v>
      </c>
      <c r="C52" s="38">
        <v>229</v>
      </c>
      <c r="D52" s="38" t="s">
        <v>563</v>
      </c>
      <c r="M52"/>
    </row>
    <row r="53" spans="1:13" s="38" customFormat="1" x14ac:dyDescent="0.3">
      <c r="A53" s="38" t="s">
        <v>540</v>
      </c>
      <c r="B53" s="38" t="s">
        <v>574</v>
      </c>
      <c r="C53" s="38">
        <v>89</v>
      </c>
      <c r="D53" s="38" t="s">
        <v>569</v>
      </c>
      <c r="M53"/>
    </row>
    <row r="54" spans="1:13" s="38" customFormat="1" x14ac:dyDescent="0.3">
      <c r="A54" s="38" t="s">
        <v>554</v>
      </c>
      <c r="B54" s="38" t="s">
        <v>573</v>
      </c>
      <c r="C54" s="38">
        <v>119</v>
      </c>
      <c r="D54" s="38" t="s">
        <v>544</v>
      </c>
      <c r="M54"/>
    </row>
    <row r="55" spans="1:13" s="38" customFormat="1" x14ac:dyDescent="0.3">
      <c r="A55" s="38" t="s">
        <v>554</v>
      </c>
      <c r="B55" s="38" t="s">
        <v>572</v>
      </c>
      <c r="C55" s="38">
        <v>59</v>
      </c>
      <c r="D55" s="38" t="s">
        <v>544</v>
      </c>
      <c r="M55"/>
    </row>
    <row r="56" spans="1:13" s="38" customFormat="1" x14ac:dyDescent="0.3">
      <c r="A56" s="38" t="s">
        <v>551</v>
      </c>
      <c r="B56" s="38" t="s">
        <v>571</v>
      </c>
      <c r="C56" s="38">
        <v>149</v>
      </c>
      <c r="D56" s="38" t="s">
        <v>552</v>
      </c>
      <c r="M56"/>
    </row>
    <row r="57" spans="1:13" s="38" customFormat="1" x14ac:dyDescent="0.3">
      <c r="A57" s="38" t="s">
        <v>540</v>
      </c>
      <c r="B57" s="38" t="s">
        <v>570</v>
      </c>
      <c r="C57" s="38">
        <v>39</v>
      </c>
      <c r="D57" s="38" t="s">
        <v>569</v>
      </c>
      <c r="M57"/>
    </row>
    <row r="58" spans="1:13" s="38" customFormat="1" x14ac:dyDescent="0.3">
      <c r="A58" s="38" t="s">
        <v>540</v>
      </c>
      <c r="B58" s="38" t="s">
        <v>568</v>
      </c>
      <c r="C58" s="38">
        <v>59</v>
      </c>
      <c r="D58" s="38" t="s">
        <v>563</v>
      </c>
      <c r="M58"/>
    </row>
    <row r="59" spans="1:13" s="38" customFormat="1" x14ac:dyDescent="0.3">
      <c r="A59" s="38" t="s">
        <v>565</v>
      </c>
      <c r="B59" s="38" t="s">
        <v>567</v>
      </c>
      <c r="C59" s="38">
        <v>24.99</v>
      </c>
      <c r="D59" s="38" t="s">
        <v>566</v>
      </c>
      <c r="M59"/>
    </row>
    <row r="60" spans="1:13" s="38" customFormat="1" x14ac:dyDescent="0.3">
      <c r="A60" s="38" t="s">
        <v>540</v>
      </c>
      <c r="B60" s="38" t="s">
        <v>564</v>
      </c>
      <c r="C60" s="38">
        <v>59</v>
      </c>
      <c r="D60" s="38" t="s">
        <v>563</v>
      </c>
      <c r="M60"/>
    </row>
    <row r="61" spans="1:13" s="38" customFormat="1" x14ac:dyDescent="0.3">
      <c r="A61" s="38" t="s">
        <v>540</v>
      </c>
      <c r="B61" s="38" t="s">
        <v>562</v>
      </c>
      <c r="C61" s="38">
        <v>11</v>
      </c>
      <c r="D61" s="38" t="s">
        <v>541</v>
      </c>
      <c r="M61"/>
    </row>
    <row r="62" spans="1:13" s="38" customFormat="1" x14ac:dyDescent="0.3">
      <c r="A62" s="38" t="s">
        <v>551</v>
      </c>
      <c r="B62" s="38" t="s">
        <v>561</v>
      </c>
      <c r="C62" s="38">
        <v>89</v>
      </c>
      <c r="D62" s="38" t="s">
        <v>552</v>
      </c>
      <c r="M62"/>
    </row>
    <row r="63" spans="1:13" s="38" customFormat="1" x14ac:dyDescent="0.3">
      <c r="A63" s="38" t="s">
        <v>546</v>
      </c>
      <c r="B63" s="38" t="s">
        <v>560</v>
      </c>
      <c r="C63" s="38">
        <v>15</v>
      </c>
      <c r="D63" s="38" t="s">
        <v>557</v>
      </c>
    </row>
    <row r="64" spans="1:13" s="38" customFormat="1" x14ac:dyDescent="0.3">
      <c r="A64" s="38" t="s">
        <v>540</v>
      </c>
      <c r="B64" s="38" t="s">
        <v>559</v>
      </c>
      <c r="C64" s="38">
        <v>29</v>
      </c>
      <c r="D64" s="38" t="s">
        <v>541</v>
      </c>
    </row>
    <row r="65" spans="1:4" s="38" customFormat="1" x14ac:dyDescent="0.3">
      <c r="A65" s="38" t="s">
        <v>546</v>
      </c>
      <c r="B65" s="38" t="s">
        <v>558</v>
      </c>
      <c r="C65" s="38">
        <v>12</v>
      </c>
      <c r="D65" s="38" t="s">
        <v>557</v>
      </c>
    </row>
    <row r="66" spans="1:4" s="38" customFormat="1" x14ac:dyDescent="0.3">
      <c r="A66" s="38" t="s">
        <v>543</v>
      </c>
      <c r="B66" s="38" t="s">
        <v>556</v>
      </c>
      <c r="C66" s="38">
        <v>13</v>
      </c>
      <c r="D66" s="38" t="s">
        <v>544</v>
      </c>
    </row>
    <row r="67" spans="1:4" s="38" customFormat="1" x14ac:dyDescent="0.3">
      <c r="A67" s="38" t="s">
        <v>554</v>
      </c>
      <c r="B67" s="38" t="s">
        <v>555</v>
      </c>
      <c r="C67" s="38">
        <v>18</v>
      </c>
      <c r="D67" s="38" t="s">
        <v>544</v>
      </c>
    </row>
    <row r="68" spans="1:4" s="38" customFormat="1" x14ac:dyDescent="0.3">
      <c r="A68" s="38" t="s">
        <v>551</v>
      </c>
      <c r="B68" s="38" t="s">
        <v>553</v>
      </c>
      <c r="C68" s="38">
        <v>52</v>
      </c>
      <c r="D68" s="38" t="s">
        <v>552</v>
      </c>
    </row>
    <row r="69" spans="1:4" s="38" customFormat="1" x14ac:dyDescent="0.3">
      <c r="A69" s="38" t="s">
        <v>546</v>
      </c>
      <c r="B69" s="38" t="s">
        <v>550</v>
      </c>
      <c r="C69" s="38">
        <v>19</v>
      </c>
      <c r="D69" s="38" t="s">
        <v>549</v>
      </c>
    </row>
    <row r="70" spans="1:4" s="38" customFormat="1" x14ac:dyDescent="0.3">
      <c r="A70" s="38" t="s">
        <v>546</v>
      </c>
      <c r="B70" s="38" t="s">
        <v>548</v>
      </c>
      <c r="C70" s="38">
        <v>18</v>
      </c>
      <c r="D70" s="38" t="s">
        <v>547</v>
      </c>
    </row>
    <row r="71" spans="1:4" s="38" customFormat="1" x14ac:dyDescent="0.3">
      <c r="A71" s="38" t="s">
        <v>543</v>
      </c>
      <c r="B71" s="38" t="s">
        <v>545</v>
      </c>
      <c r="C71" s="38">
        <v>35</v>
      </c>
      <c r="D71" s="38" t="s">
        <v>544</v>
      </c>
    </row>
    <row r="72" spans="1:4" s="38" customFormat="1" x14ac:dyDescent="0.3">
      <c r="A72" s="38" t="s">
        <v>540</v>
      </c>
      <c r="B72" s="38" t="s">
        <v>542</v>
      </c>
      <c r="C72" s="38">
        <v>17</v>
      </c>
      <c r="D72" s="38" t="s">
        <v>541</v>
      </c>
    </row>
  </sheetData>
  <sortState ref="M2:M60">
    <sortCondition ref="M2"/>
  </sortState>
  <mergeCells count="1">
    <mergeCell ref="E12:F12"/>
  </mergeCells>
  <pageMargins left="0.7" right="0.7" top="0.75" bottom="0.75" header="0.3" footer="0.3"/>
  <pageSetup scale="58" orientation="portrait" r:id="rId1"/>
  <headerFooter>
    <oddFooter>&amp;L&amp;F&amp;R&amp;A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zoomScaleNormal="100" workbookViewId="0">
      <selection activeCell="F7" sqref="F7"/>
    </sheetView>
  </sheetViews>
  <sheetFormatPr defaultRowHeight="12.75" x14ac:dyDescent="0.2"/>
  <cols>
    <col min="1" max="1" width="11.140625" bestFit="1" customWidth="1"/>
  </cols>
  <sheetData>
    <row r="1" spans="1:6" ht="12.75" customHeight="1" x14ac:dyDescent="0.2">
      <c r="A1" s="245" t="s">
        <v>625</v>
      </c>
      <c r="B1" s="245"/>
      <c r="C1" s="245"/>
      <c r="D1" s="245"/>
      <c r="E1" s="245"/>
      <c r="F1" s="245"/>
    </row>
    <row r="2" spans="1:6" ht="12.75" customHeight="1" x14ac:dyDescent="0.2">
      <c r="A2" s="245"/>
      <c r="B2" s="245"/>
      <c r="C2" s="245"/>
      <c r="D2" s="245"/>
      <c r="E2" s="245"/>
      <c r="F2" s="245"/>
    </row>
    <row r="4" spans="1:6" ht="19.5" thickBot="1" x14ac:dyDescent="0.4">
      <c r="A4" s="219" t="s">
        <v>252</v>
      </c>
      <c r="B4" s="219"/>
      <c r="C4" s="219"/>
      <c r="D4" s="219"/>
      <c r="E4" s="219"/>
      <c r="F4" s="219"/>
    </row>
    <row r="5" spans="1:6" ht="15.75" thickTop="1" thickBot="1" x14ac:dyDescent="0.25">
      <c r="A5" s="244" t="s">
        <v>251</v>
      </c>
      <c r="B5" s="244"/>
      <c r="D5" s="244" t="s">
        <v>250</v>
      </c>
      <c r="E5" s="244"/>
      <c r="F5" s="244"/>
    </row>
    <row r="6" spans="1:6" ht="14.25" x14ac:dyDescent="0.2">
      <c r="A6" s="121" t="s">
        <v>240</v>
      </c>
      <c r="B6" s="122" t="s">
        <v>241</v>
      </c>
      <c r="C6" s="123"/>
      <c r="D6" s="121" t="s">
        <v>248</v>
      </c>
      <c r="E6" s="124" t="s">
        <v>249</v>
      </c>
      <c r="F6" s="122" t="s">
        <v>241</v>
      </c>
    </row>
    <row r="7" spans="1:6" x14ac:dyDescent="0.2">
      <c r="A7" s="125">
        <v>0</v>
      </c>
      <c r="B7" s="12" t="s">
        <v>242</v>
      </c>
      <c r="D7" s="11" t="s">
        <v>243</v>
      </c>
      <c r="E7" s="126">
        <v>76.400000000000006</v>
      </c>
      <c r="F7" s="120" t="str">
        <f>VLOOKUP(E7,$A$7:$B$11,2,TRUE)</f>
        <v>C</v>
      </c>
    </row>
    <row r="8" spans="1:6" x14ac:dyDescent="0.2">
      <c r="A8" s="125">
        <v>60</v>
      </c>
      <c r="B8" s="12" t="s">
        <v>239</v>
      </c>
      <c r="D8" s="11" t="s">
        <v>244</v>
      </c>
      <c r="E8" s="126">
        <v>67.900000000000006</v>
      </c>
      <c r="F8" s="120" t="str">
        <f t="shared" ref="F8:F15" si="0">VLOOKUP(E8,$A$7:$B$11,2,TRUE)</f>
        <v>D</v>
      </c>
    </row>
    <row r="9" spans="1:6" x14ac:dyDescent="0.2">
      <c r="A9" s="125">
        <v>70</v>
      </c>
      <c r="B9" s="12" t="s">
        <v>238</v>
      </c>
      <c r="D9" s="11" t="s">
        <v>245</v>
      </c>
      <c r="E9" s="126">
        <v>45.3</v>
      </c>
      <c r="F9" s="120" t="str">
        <f t="shared" si="0"/>
        <v>F</v>
      </c>
    </row>
    <row r="10" spans="1:6" x14ac:dyDescent="0.2">
      <c r="A10" s="125">
        <v>80</v>
      </c>
      <c r="B10" s="12" t="s">
        <v>237</v>
      </c>
      <c r="D10" s="11" t="s">
        <v>246</v>
      </c>
      <c r="E10" s="126">
        <v>96.8</v>
      </c>
      <c r="F10" s="120" t="str">
        <f t="shared" si="0"/>
        <v>A</v>
      </c>
    </row>
    <row r="11" spans="1:6" x14ac:dyDescent="0.2">
      <c r="A11" s="125">
        <v>90</v>
      </c>
      <c r="B11" s="12" t="s">
        <v>236</v>
      </c>
      <c r="D11" s="11" t="s">
        <v>247</v>
      </c>
      <c r="E11" s="126">
        <v>80</v>
      </c>
      <c r="F11" s="120" t="str">
        <f t="shared" si="0"/>
        <v>B</v>
      </c>
    </row>
    <row r="12" spans="1:6" x14ac:dyDescent="0.2">
      <c r="D12" s="11" t="s">
        <v>621</v>
      </c>
      <c r="E12" s="126">
        <v>86.3</v>
      </c>
      <c r="F12" s="120" t="str">
        <f t="shared" si="0"/>
        <v>B</v>
      </c>
    </row>
    <row r="13" spans="1:6" x14ac:dyDescent="0.2">
      <c r="D13" s="11" t="s">
        <v>622</v>
      </c>
      <c r="E13" s="126">
        <v>92.8</v>
      </c>
      <c r="F13" s="120" t="str">
        <f t="shared" si="0"/>
        <v>A</v>
      </c>
    </row>
    <row r="14" spans="1:6" x14ac:dyDescent="0.2">
      <c r="D14" s="11" t="s">
        <v>623</v>
      </c>
      <c r="E14" s="126">
        <v>79.900000000000006</v>
      </c>
      <c r="F14" s="120" t="str">
        <f t="shared" si="0"/>
        <v>C</v>
      </c>
    </row>
    <row r="15" spans="1:6" x14ac:dyDescent="0.2">
      <c r="D15" s="11" t="s">
        <v>624</v>
      </c>
      <c r="E15" s="126">
        <v>58.4</v>
      </c>
      <c r="F15" s="120" t="str">
        <f t="shared" si="0"/>
        <v>F</v>
      </c>
    </row>
  </sheetData>
  <mergeCells count="4">
    <mergeCell ref="A5:B5"/>
    <mergeCell ref="D5:F5"/>
    <mergeCell ref="A4:F4"/>
    <mergeCell ref="A1:F2"/>
  </mergeCells>
  <printOptions horizontalCentered="1" headings="1"/>
  <pageMargins left="0.25" right="0.25" top="0.75" bottom="0.75" header="0.3" footer="0.3"/>
  <pageSetup scale="76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activeCell="L10" sqref="L10"/>
    </sheetView>
  </sheetViews>
  <sheetFormatPr defaultColWidth="9.140625" defaultRowHeight="16.5" x14ac:dyDescent="0.3"/>
  <cols>
    <col min="1" max="1" width="6.7109375" style="38" bestFit="1" customWidth="1"/>
    <col min="2" max="2" width="12" style="38" bestFit="1" customWidth="1"/>
    <col min="3" max="3" width="12.28515625" style="38" bestFit="1" customWidth="1"/>
    <col min="4" max="4" width="5.7109375" style="38" bestFit="1" customWidth="1"/>
    <col min="5" max="5" width="16.85546875" style="38" bestFit="1" customWidth="1"/>
    <col min="6" max="11" width="9.140625" style="38"/>
    <col min="12" max="12" width="16.85546875" style="38" bestFit="1" customWidth="1"/>
    <col min="13" max="16384" width="9.140625" style="38"/>
  </cols>
  <sheetData>
    <row r="1" spans="1:12" ht="21" thickBot="1" x14ac:dyDescent="0.4">
      <c r="A1" s="246" t="s">
        <v>631</v>
      </c>
      <c r="B1" s="246"/>
      <c r="C1" s="246"/>
      <c r="D1" s="246"/>
      <c r="E1" s="246"/>
      <c r="K1" s="246" t="s">
        <v>633</v>
      </c>
      <c r="L1" s="246"/>
    </row>
    <row r="2" spans="1:12" x14ac:dyDescent="0.3">
      <c r="A2" s="128" t="s">
        <v>261</v>
      </c>
      <c r="B2" s="128" t="s">
        <v>262</v>
      </c>
      <c r="C2" s="128" t="s">
        <v>263</v>
      </c>
      <c r="D2" s="128" t="s">
        <v>626</v>
      </c>
      <c r="E2" s="128" t="s">
        <v>630</v>
      </c>
      <c r="K2" s="128" t="s">
        <v>626</v>
      </c>
      <c r="L2" s="128" t="s">
        <v>632</v>
      </c>
    </row>
    <row r="3" spans="1:12" x14ac:dyDescent="0.3">
      <c r="A3" s="38">
        <v>10000</v>
      </c>
      <c r="B3" s="38" t="s">
        <v>269</v>
      </c>
      <c r="C3" s="38" t="s">
        <v>270</v>
      </c>
      <c r="D3" s="127">
        <v>1.83</v>
      </c>
      <c r="K3" s="127">
        <v>3.5</v>
      </c>
      <c r="L3" s="38" t="s">
        <v>627</v>
      </c>
    </row>
    <row r="4" spans="1:12" x14ac:dyDescent="0.3">
      <c r="A4" s="38">
        <v>10387</v>
      </c>
      <c r="B4" s="38" t="s">
        <v>273</v>
      </c>
      <c r="C4" s="38" t="s">
        <v>274</v>
      </c>
      <c r="D4" s="127">
        <v>2.16</v>
      </c>
      <c r="K4" s="127">
        <v>1</v>
      </c>
      <c r="L4" s="38" t="s">
        <v>635</v>
      </c>
    </row>
    <row r="5" spans="1:12" x14ac:dyDescent="0.3">
      <c r="A5" s="38">
        <v>10552</v>
      </c>
      <c r="B5" s="38" t="s">
        <v>277</v>
      </c>
      <c r="C5" s="38" t="s">
        <v>278</v>
      </c>
      <c r="D5" s="127">
        <v>2.99</v>
      </c>
      <c r="K5" s="127">
        <v>0</v>
      </c>
      <c r="L5" s="38" t="s">
        <v>634</v>
      </c>
    </row>
    <row r="6" spans="1:12" x14ac:dyDescent="0.3">
      <c r="A6" s="38">
        <v>10936</v>
      </c>
      <c r="B6" s="38" t="s">
        <v>281</v>
      </c>
      <c r="C6" s="38" t="s">
        <v>282</v>
      </c>
      <c r="D6" s="127">
        <v>1.64</v>
      </c>
      <c r="K6" s="127">
        <v>2</v>
      </c>
      <c r="L6" s="38" t="s">
        <v>629</v>
      </c>
    </row>
    <row r="7" spans="1:12" x14ac:dyDescent="0.3">
      <c r="A7" s="38">
        <v>11048</v>
      </c>
      <c r="B7" s="38" t="s">
        <v>285</v>
      </c>
      <c r="C7" s="38" t="s">
        <v>286</v>
      </c>
      <c r="D7" s="127">
        <v>2.98</v>
      </c>
      <c r="K7" s="127">
        <v>3.9</v>
      </c>
      <c r="L7" s="38" t="s">
        <v>628</v>
      </c>
    </row>
    <row r="8" spans="1:12" x14ac:dyDescent="0.3">
      <c r="A8" s="38">
        <v>11309</v>
      </c>
      <c r="B8" s="38" t="s">
        <v>289</v>
      </c>
      <c r="C8" s="38" t="s">
        <v>290</v>
      </c>
      <c r="D8" s="127">
        <v>3.68</v>
      </c>
    </row>
    <row r="9" spans="1:12" x14ac:dyDescent="0.3">
      <c r="A9" s="38">
        <v>11390</v>
      </c>
      <c r="B9" s="38" t="s">
        <v>291</v>
      </c>
      <c r="C9" s="38" t="s">
        <v>292</v>
      </c>
      <c r="D9" s="127">
        <v>1.85</v>
      </c>
    </row>
    <row r="10" spans="1:12" x14ac:dyDescent="0.3">
      <c r="A10" s="38">
        <v>11447</v>
      </c>
      <c r="B10" s="38" t="s">
        <v>293</v>
      </c>
      <c r="C10" s="38" t="s">
        <v>294</v>
      </c>
      <c r="D10" s="127">
        <v>3.04</v>
      </c>
    </row>
    <row r="11" spans="1:12" x14ac:dyDescent="0.3">
      <c r="A11" s="38">
        <v>11828</v>
      </c>
      <c r="B11" s="38" t="s">
        <v>295</v>
      </c>
      <c r="C11" s="38" t="s">
        <v>296</v>
      </c>
      <c r="D11" s="127">
        <v>3.67</v>
      </c>
    </row>
    <row r="12" spans="1:12" x14ac:dyDescent="0.3">
      <c r="A12" s="38">
        <v>12080</v>
      </c>
      <c r="B12" s="38" t="s">
        <v>300</v>
      </c>
      <c r="C12" s="38" t="s">
        <v>301</v>
      </c>
      <c r="D12" s="127">
        <v>0.92</v>
      </c>
    </row>
    <row r="13" spans="1:12" x14ac:dyDescent="0.3">
      <c r="A13" s="38">
        <v>12182</v>
      </c>
      <c r="B13" s="38" t="s">
        <v>302</v>
      </c>
      <c r="C13" s="38" t="s">
        <v>303</v>
      </c>
      <c r="D13" s="127">
        <v>3.74</v>
      </c>
    </row>
    <row r="14" spans="1:12" x14ac:dyDescent="0.3">
      <c r="A14" s="38">
        <v>12392</v>
      </c>
      <c r="B14" s="38" t="s">
        <v>304</v>
      </c>
      <c r="C14" s="38" t="s">
        <v>305</v>
      </c>
      <c r="D14" s="127">
        <v>0.21</v>
      </c>
    </row>
    <row r="15" spans="1:12" x14ac:dyDescent="0.3">
      <c r="A15" s="38">
        <v>12524</v>
      </c>
      <c r="B15" s="38" t="s">
        <v>306</v>
      </c>
      <c r="C15" s="38" t="s">
        <v>307</v>
      </c>
      <c r="D15" s="127">
        <v>3.46</v>
      </c>
    </row>
    <row r="16" spans="1:12" x14ac:dyDescent="0.3">
      <c r="A16" s="38">
        <v>12593</v>
      </c>
      <c r="B16" s="38" t="s">
        <v>308</v>
      </c>
      <c r="C16" s="38" t="s">
        <v>309</v>
      </c>
      <c r="D16" s="127">
        <v>1.1599999999999999</v>
      </c>
    </row>
    <row r="17" spans="1:4" x14ac:dyDescent="0.3">
      <c r="A17" s="38">
        <v>12961</v>
      </c>
      <c r="B17" s="38" t="s">
        <v>310</v>
      </c>
      <c r="C17" s="38" t="s">
        <v>311</v>
      </c>
      <c r="D17" s="127">
        <v>1.05</v>
      </c>
    </row>
    <row r="18" spans="1:4" x14ac:dyDescent="0.3">
      <c r="A18" s="38">
        <v>13153</v>
      </c>
      <c r="B18" s="38" t="s">
        <v>312</v>
      </c>
      <c r="C18" s="38" t="s">
        <v>313</v>
      </c>
      <c r="D18" s="127">
        <v>3.19</v>
      </c>
    </row>
    <row r="19" spans="1:4" x14ac:dyDescent="0.3">
      <c r="A19" s="38">
        <v>13183</v>
      </c>
      <c r="B19" s="38" t="s">
        <v>314</v>
      </c>
      <c r="C19" s="38" t="s">
        <v>315</v>
      </c>
      <c r="D19" s="127">
        <v>2.95</v>
      </c>
    </row>
    <row r="20" spans="1:4" x14ac:dyDescent="0.3">
      <c r="A20" s="38">
        <v>13638</v>
      </c>
      <c r="B20" s="38" t="s">
        <v>316</v>
      </c>
      <c r="C20" s="38" t="s">
        <v>317</v>
      </c>
      <c r="D20" s="127">
        <v>0.57999999999999996</v>
      </c>
    </row>
    <row r="21" spans="1:4" x14ac:dyDescent="0.3">
      <c r="A21" s="38">
        <v>13694</v>
      </c>
      <c r="B21" s="38" t="s">
        <v>318</v>
      </c>
      <c r="C21" s="38" t="s">
        <v>319</v>
      </c>
      <c r="D21" s="127">
        <v>1.17</v>
      </c>
    </row>
    <row r="22" spans="1:4" x14ac:dyDescent="0.3">
      <c r="A22" s="38">
        <v>13703</v>
      </c>
      <c r="B22" s="38" t="s">
        <v>0</v>
      </c>
      <c r="C22" s="38" t="s">
        <v>320</v>
      </c>
      <c r="D22" s="127">
        <v>3.45</v>
      </c>
    </row>
    <row r="23" spans="1:4" x14ac:dyDescent="0.3">
      <c r="A23" s="38">
        <v>13949</v>
      </c>
      <c r="B23" s="38" t="s">
        <v>321</v>
      </c>
      <c r="C23" s="38" t="s">
        <v>322</v>
      </c>
      <c r="D23" s="127">
        <v>3.7</v>
      </c>
    </row>
    <row r="24" spans="1:4" x14ac:dyDescent="0.3">
      <c r="A24" s="38">
        <v>14196</v>
      </c>
      <c r="B24" s="38" t="s">
        <v>323</v>
      </c>
      <c r="C24" s="38" t="s">
        <v>324</v>
      </c>
      <c r="D24" s="127">
        <v>1.49</v>
      </c>
    </row>
    <row r="25" spans="1:4" x14ac:dyDescent="0.3">
      <c r="A25" s="38">
        <v>14426</v>
      </c>
      <c r="B25" s="38" t="s">
        <v>325</v>
      </c>
      <c r="C25" s="38" t="s">
        <v>326</v>
      </c>
      <c r="D25" s="127">
        <v>2.54</v>
      </c>
    </row>
    <row r="26" spans="1:4" x14ac:dyDescent="0.3">
      <c r="A26" s="38">
        <v>15271</v>
      </c>
      <c r="B26" s="38" t="s">
        <v>327</v>
      </c>
      <c r="C26" s="38" t="s">
        <v>328</v>
      </c>
      <c r="D26" s="127">
        <v>2.48</v>
      </c>
    </row>
    <row r="27" spans="1:4" x14ac:dyDescent="0.3">
      <c r="A27" s="38">
        <v>15594</v>
      </c>
      <c r="B27" s="38" t="s">
        <v>329</v>
      </c>
      <c r="C27" s="38" t="s">
        <v>330</v>
      </c>
      <c r="D27" s="127">
        <v>1.25</v>
      </c>
    </row>
    <row r="28" spans="1:4" x14ac:dyDescent="0.3">
      <c r="A28" s="38">
        <v>15696</v>
      </c>
      <c r="B28" s="38" t="s">
        <v>331</v>
      </c>
      <c r="C28" s="38" t="s">
        <v>332</v>
      </c>
      <c r="D28" s="127">
        <v>1.83</v>
      </c>
    </row>
    <row r="29" spans="1:4" x14ac:dyDescent="0.3">
      <c r="A29" s="38">
        <v>15881</v>
      </c>
      <c r="B29" s="38" t="s">
        <v>333</v>
      </c>
      <c r="C29" s="38" t="s">
        <v>334</v>
      </c>
      <c r="D29" s="127">
        <v>3.11</v>
      </c>
    </row>
    <row r="30" spans="1:4" x14ac:dyDescent="0.3">
      <c r="A30" s="38">
        <v>15903</v>
      </c>
      <c r="B30" s="38" t="s">
        <v>335</v>
      </c>
      <c r="C30" s="38" t="s">
        <v>336</v>
      </c>
      <c r="D30" s="127">
        <v>2.59</v>
      </c>
    </row>
    <row r="31" spans="1:4" x14ac:dyDescent="0.3">
      <c r="A31" s="38">
        <v>16213</v>
      </c>
      <c r="B31" s="38" t="s">
        <v>1</v>
      </c>
      <c r="C31" s="38" t="s">
        <v>337</v>
      </c>
      <c r="D31" s="127">
        <v>3.72</v>
      </c>
    </row>
    <row r="32" spans="1:4" x14ac:dyDescent="0.3">
      <c r="A32" s="38">
        <v>16401</v>
      </c>
      <c r="B32" s="38" t="s">
        <v>338</v>
      </c>
      <c r="C32" s="38" t="s">
        <v>339</v>
      </c>
      <c r="D32" s="127">
        <v>1.54</v>
      </c>
    </row>
    <row r="33" spans="1:4" x14ac:dyDescent="0.3">
      <c r="A33" s="38">
        <v>16760</v>
      </c>
      <c r="B33" s="38" t="s">
        <v>340</v>
      </c>
      <c r="C33" s="38" t="s">
        <v>341</v>
      </c>
      <c r="D33" s="127">
        <v>3.73</v>
      </c>
    </row>
    <row r="34" spans="1:4" x14ac:dyDescent="0.3">
      <c r="A34" s="38">
        <v>17008</v>
      </c>
      <c r="B34" s="38" t="s">
        <v>342</v>
      </c>
      <c r="C34" s="38" t="s">
        <v>343</v>
      </c>
      <c r="D34" s="127">
        <v>3.66</v>
      </c>
    </row>
    <row r="35" spans="1:4" x14ac:dyDescent="0.3">
      <c r="A35" s="38">
        <v>17226</v>
      </c>
      <c r="B35" s="38" t="s">
        <v>344</v>
      </c>
      <c r="C35" s="38" t="s">
        <v>296</v>
      </c>
      <c r="D35" s="127">
        <v>0.2</v>
      </c>
    </row>
    <row r="36" spans="1:4" x14ac:dyDescent="0.3">
      <c r="A36" s="38">
        <v>17466</v>
      </c>
      <c r="B36" s="38" t="s">
        <v>345</v>
      </c>
      <c r="C36" s="38" t="s">
        <v>346</v>
      </c>
      <c r="D36" s="127">
        <v>2.48</v>
      </c>
    </row>
    <row r="37" spans="1:4" x14ac:dyDescent="0.3">
      <c r="A37" s="38">
        <v>17604</v>
      </c>
      <c r="B37" s="38" t="s">
        <v>349</v>
      </c>
      <c r="C37" s="38" t="s">
        <v>350</v>
      </c>
      <c r="D37" s="127">
        <v>3.72</v>
      </c>
    </row>
    <row r="38" spans="1:4" x14ac:dyDescent="0.3">
      <c r="A38" s="38">
        <v>17673</v>
      </c>
      <c r="B38" s="38" t="s">
        <v>351</v>
      </c>
      <c r="C38" s="38" t="s">
        <v>352</v>
      </c>
      <c r="D38" s="127">
        <v>3.69</v>
      </c>
    </row>
    <row r="39" spans="1:4" x14ac:dyDescent="0.3">
      <c r="A39" s="38">
        <v>17699</v>
      </c>
      <c r="B39" s="38" t="s">
        <v>353</v>
      </c>
      <c r="C39" s="38" t="s">
        <v>354</v>
      </c>
      <c r="D39" s="127">
        <v>0.98</v>
      </c>
    </row>
    <row r="40" spans="1:4" x14ac:dyDescent="0.3">
      <c r="A40" s="38">
        <v>17762</v>
      </c>
      <c r="B40" s="38" t="s">
        <v>355</v>
      </c>
      <c r="C40" s="38" t="s">
        <v>356</v>
      </c>
      <c r="D40" s="127">
        <v>0.36</v>
      </c>
    </row>
    <row r="41" spans="1:4" x14ac:dyDescent="0.3">
      <c r="A41" s="38">
        <v>17845</v>
      </c>
      <c r="B41" s="38" t="s">
        <v>357</v>
      </c>
      <c r="C41" s="38" t="s">
        <v>358</v>
      </c>
      <c r="D41" s="127">
        <v>3.52</v>
      </c>
    </row>
    <row r="42" spans="1:4" x14ac:dyDescent="0.3">
      <c r="A42" s="38">
        <v>18016</v>
      </c>
      <c r="B42" s="38" t="s">
        <v>359</v>
      </c>
      <c r="C42" s="38" t="s">
        <v>360</v>
      </c>
      <c r="D42" s="127">
        <v>0.7</v>
      </c>
    </row>
    <row r="43" spans="1:4" x14ac:dyDescent="0.3">
      <c r="A43" s="38">
        <v>18154</v>
      </c>
      <c r="B43" s="38" t="s">
        <v>361</v>
      </c>
      <c r="C43" s="38" t="s">
        <v>362</v>
      </c>
      <c r="D43" s="127">
        <v>2.66</v>
      </c>
    </row>
    <row r="44" spans="1:4" x14ac:dyDescent="0.3">
      <c r="A44" s="38">
        <v>18223</v>
      </c>
      <c r="B44" s="38" t="s">
        <v>363</v>
      </c>
      <c r="C44" s="38" t="s">
        <v>296</v>
      </c>
      <c r="D44" s="127">
        <v>3.09</v>
      </c>
    </row>
    <row r="45" spans="1:4" x14ac:dyDescent="0.3">
      <c r="A45" s="38">
        <v>18845</v>
      </c>
      <c r="B45" s="38" t="s">
        <v>364</v>
      </c>
      <c r="C45" s="38" t="s">
        <v>365</v>
      </c>
      <c r="D45" s="127">
        <v>2.48</v>
      </c>
    </row>
    <row r="46" spans="1:4" x14ac:dyDescent="0.3">
      <c r="A46" s="38">
        <v>19080</v>
      </c>
      <c r="B46" s="38" t="s">
        <v>366</v>
      </c>
      <c r="C46" s="38" t="s">
        <v>367</v>
      </c>
      <c r="D46" s="127">
        <v>3.85</v>
      </c>
    </row>
    <row r="47" spans="1:4" x14ac:dyDescent="0.3">
      <c r="A47" s="38">
        <v>19203</v>
      </c>
      <c r="B47" s="38" t="s">
        <v>368</v>
      </c>
      <c r="C47" s="38" t="s">
        <v>369</v>
      </c>
      <c r="D47" s="127">
        <v>1.76</v>
      </c>
    </row>
    <row r="48" spans="1:4" x14ac:dyDescent="0.3">
      <c r="A48" s="38">
        <v>19559</v>
      </c>
      <c r="B48" s="38" t="s">
        <v>370</v>
      </c>
      <c r="C48" s="38" t="s">
        <v>371</v>
      </c>
      <c r="D48" s="127">
        <v>3.52</v>
      </c>
    </row>
    <row r="49" spans="1:4" x14ac:dyDescent="0.3">
      <c r="A49" s="38">
        <v>19757</v>
      </c>
      <c r="B49" s="38" t="s">
        <v>372</v>
      </c>
      <c r="C49" s="38" t="s">
        <v>373</v>
      </c>
      <c r="D49" s="127">
        <v>3.01</v>
      </c>
    </row>
    <row r="50" spans="1:4" x14ac:dyDescent="0.3">
      <c r="A50" s="38">
        <v>19968</v>
      </c>
      <c r="B50" s="38" t="s">
        <v>374</v>
      </c>
      <c r="C50" s="38" t="s">
        <v>358</v>
      </c>
      <c r="D50" s="127">
        <v>0.03</v>
      </c>
    </row>
    <row r="51" spans="1:4" x14ac:dyDescent="0.3">
      <c r="A51" s="38">
        <v>20014</v>
      </c>
      <c r="B51" s="38" t="s">
        <v>247</v>
      </c>
      <c r="C51" s="38" t="s">
        <v>375</v>
      </c>
      <c r="D51" s="127">
        <v>0.47</v>
      </c>
    </row>
    <row r="52" spans="1:4" x14ac:dyDescent="0.3">
      <c r="A52" s="38">
        <v>20151</v>
      </c>
      <c r="B52" s="38" t="s">
        <v>376</v>
      </c>
      <c r="C52" s="38" t="s">
        <v>377</v>
      </c>
      <c r="D52" s="127">
        <v>3.78</v>
      </c>
    </row>
    <row r="53" spans="1:4" x14ac:dyDescent="0.3">
      <c r="A53" s="38">
        <v>20228</v>
      </c>
      <c r="B53" s="38" t="s">
        <v>378</v>
      </c>
      <c r="C53" s="38" t="s">
        <v>379</v>
      </c>
      <c r="D53" s="127">
        <v>2.82</v>
      </c>
    </row>
    <row r="54" spans="1:4" x14ac:dyDescent="0.3">
      <c r="A54" s="38">
        <v>20246</v>
      </c>
      <c r="B54" s="38" t="s">
        <v>380</v>
      </c>
      <c r="C54" s="38" t="s">
        <v>381</v>
      </c>
      <c r="D54" s="127">
        <v>3.4</v>
      </c>
    </row>
    <row r="55" spans="1:4" x14ac:dyDescent="0.3">
      <c r="A55" s="38">
        <v>20607</v>
      </c>
      <c r="B55" s="38" t="s">
        <v>382</v>
      </c>
      <c r="C55" s="38" t="s">
        <v>383</v>
      </c>
      <c r="D55" s="127">
        <v>2.87</v>
      </c>
    </row>
    <row r="56" spans="1:4" x14ac:dyDescent="0.3">
      <c r="A56" s="38">
        <v>20662</v>
      </c>
      <c r="B56" s="38" t="s">
        <v>384</v>
      </c>
      <c r="C56" s="38" t="s">
        <v>385</v>
      </c>
      <c r="D56" s="127">
        <v>1.44</v>
      </c>
    </row>
    <row r="57" spans="1:4" x14ac:dyDescent="0.3">
      <c r="A57" s="38">
        <v>20719</v>
      </c>
      <c r="B57" s="38" t="s">
        <v>386</v>
      </c>
      <c r="C57" s="38" t="s">
        <v>387</v>
      </c>
      <c r="D57" s="127">
        <v>3.79</v>
      </c>
    </row>
    <row r="58" spans="1:4" x14ac:dyDescent="0.3">
      <c r="A58" s="38">
        <v>20966</v>
      </c>
      <c r="B58" s="38" t="s">
        <v>388</v>
      </c>
      <c r="C58" s="38" t="s">
        <v>379</v>
      </c>
      <c r="D58" s="127">
        <v>3.97</v>
      </c>
    </row>
    <row r="59" spans="1:4" x14ac:dyDescent="0.3">
      <c r="A59" s="38">
        <v>21743</v>
      </c>
      <c r="B59" s="38" t="s">
        <v>389</v>
      </c>
      <c r="C59" s="38" t="s">
        <v>390</v>
      </c>
      <c r="D59" s="127">
        <v>0.53</v>
      </c>
    </row>
    <row r="60" spans="1:4" x14ac:dyDescent="0.3">
      <c r="A60" s="38">
        <v>21766</v>
      </c>
      <c r="B60" s="38" t="s">
        <v>335</v>
      </c>
      <c r="C60" s="38" t="s">
        <v>391</v>
      </c>
      <c r="D60" s="127">
        <v>0.99</v>
      </c>
    </row>
    <row r="61" spans="1:4" x14ac:dyDescent="0.3">
      <c r="A61" s="38">
        <v>22084</v>
      </c>
      <c r="B61" s="38" t="s">
        <v>393</v>
      </c>
      <c r="C61" s="38" t="s">
        <v>394</v>
      </c>
      <c r="D61" s="127">
        <v>0.25</v>
      </c>
    </row>
    <row r="62" spans="1:4" x14ac:dyDescent="0.3">
      <c r="A62" s="38">
        <v>22284</v>
      </c>
      <c r="B62" s="38" t="s">
        <v>395</v>
      </c>
      <c r="C62" s="38" t="s">
        <v>396</v>
      </c>
      <c r="D62" s="127">
        <v>1.27</v>
      </c>
    </row>
    <row r="63" spans="1:4" x14ac:dyDescent="0.3">
      <c r="A63" s="38">
        <v>22449</v>
      </c>
      <c r="B63" s="38" t="s">
        <v>397</v>
      </c>
      <c r="C63" s="38" t="s">
        <v>343</v>
      </c>
      <c r="D63" s="127">
        <v>2.68</v>
      </c>
    </row>
    <row r="64" spans="1:4" x14ac:dyDescent="0.3">
      <c r="A64" s="38">
        <v>22454</v>
      </c>
      <c r="B64" s="38" t="s">
        <v>398</v>
      </c>
      <c r="C64" s="38" t="s">
        <v>277</v>
      </c>
      <c r="D64" s="127">
        <v>3.05</v>
      </c>
    </row>
    <row r="65" spans="1:4" x14ac:dyDescent="0.3">
      <c r="A65" s="38">
        <v>22793</v>
      </c>
      <c r="B65" s="38" t="s">
        <v>399</v>
      </c>
      <c r="C65" s="38" t="s">
        <v>400</v>
      </c>
      <c r="D65" s="127">
        <v>3.86</v>
      </c>
    </row>
    <row r="66" spans="1:4" x14ac:dyDescent="0.3">
      <c r="A66" s="38">
        <v>22920</v>
      </c>
      <c r="B66" s="38" t="s">
        <v>401</v>
      </c>
      <c r="C66" s="38" t="s">
        <v>402</v>
      </c>
      <c r="D66" s="127">
        <v>2.54</v>
      </c>
    </row>
    <row r="67" spans="1:4" x14ac:dyDescent="0.3">
      <c r="A67" s="38">
        <v>23123</v>
      </c>
      <c r="B67" s="38" t="s">
        <v>403</v>
      </c>
      <c r="C67" s="38" t="s">
        <v>404</v>
      </c>
      <c r="D67" s="127">
        <v>0.19</v>
      </c>
    </row>
    <row r="68" spans="1:4" x14ac:dyDescent="0.3">
      <c r="A68" s="38">
        <v>23164</v>
      </c>
      <c r="B68" s="38" t="s">
        <v>405</v>
      </c>
      <c r="C68" s="38" t="s">
        <v>406</v>
      </c>
      <c r="D68" s="127">
        <v>3.33</v>
      </c>
    </row>
    <row r="69" spans="1:4" x14ac:dyDescent="0.3">
      <c r="A69" s="38">
        <v>23303</v>
      </c>
      <c r="B69" s="38" t="s">
        <v>407</v>
      </c>
      <c r="C69" s="38" t="s">
        <v>408</v>
      </c>
      <c r="D69" s="127">
        <v>1.92</v>
      </c>
    </row>
    <row r="70" spans="1:4" x14ac:dyDescent="0.3">
      <c r="A70" s="38">
        <v>23422</v>
      </c>
      <c r="B70" s="38" t="s">
        <v>409</v>
      </c>
      <c r="C70" s="38" t="s">
        <v>410</v>
      </c>
      <c r="D70" s="127">
        <v>3.14</v>
      </c>
    </row>
    <row r="71" spans="1:4" x14ac:dyDescent="0.3">
      <c r="A71" s="38">
        <v>23480</v>
      </c>
      <c r="B71" s="38" t="s">
        <v>411</v>
      </c>
      <c r="C71" s="38" t="s">
        <v>387</v>
      </c>
      <c r="D71" s="127">
        <v>3.57</v>
      </c>
    </row>
    <row r="72" spans="1:4" x14ac:dyDescent="0.3">
      <c r="A72" s="38">
        <v>23484</v>
      </c>
      <c r="B72" s="38" t="s">
        <v>412</v>
      </c>
      <c r="C72" s="38" t="s">
        <v>413</v>
      </c>
      <c r="D72" s="127">
        <v>0.79</v>
      </c>
    </row>
    <row r="73" spans="1:4" x14ac:dyDescent="0.3">
      <c r="A73" s="38">
        <v>23522</v>
      </c>
      <c r="B73" s="38" t="s">
        <v>414</v>
      </c>
      <c r="C73" s="38" t="s">
        <v>415</v>
      </c>
      <c r="D73" s="127">
        <v>3.52</v>
      </c>
    </row>
    <row r="74" spans="1:4" x14ac:dyDescent="0.3">
      <c r="A74" s="38">
        <v>23837</v>
      </c>
      <c r="B74" s="38" t="s">
        <v>416</v>
      </c>
      <c r="C74" s="38" t="s">
        <v>417</v>
      </c>
      <c r="D74" s="127">
        <v>3.69</v>
      </c>
    </row>
    <row r="75" spans="1:4" x14ac:dyDescent="0.3">
      <c r="A75" s="38">
        <v>24063</v>
      </c>
      <c r="B75" s="38" t="s">
        <v>2</v>
      </c>
      <c r="C75" s="38" t="s">
        <v>418</v>
      </c>
      <c r="D75" s="127">
        <v>1.24</v>
      </c>
    </row>
    <row r="76" spans="1:4" x14ac:dyDescent="0.3">
      <c r="A76" s="38">
        <v>24098</v>
      </c>
      <c r="B76" s="38" t="s">
        <v>419</v>
      </c>
      <c r="C76" s="38" t="s">
        <v>420</v>
      </c>
      <c r="D76" s="127">
        <v>3.49</v>
      </c>
    </row>
    <row r="77" spans="1:4" x14ac:dyDescent="0.3">
      <c r="A77" s="38">
        <v>24334</v>
      </c>
      <c r="B77" s="38" t="s">
        <v>421</v>
      </c>
      <c r="C77" s="38" t="s">
        <v>422</v>
      </c>
      <c r="D77" s="127">
        <v>1.3</v>
      </c>
    </row>
    <row r="78" spans="1:4" x14ac:dyDescent="0.3">
      <c r="A78" s="38">
        <v>24627</v>
      </c>
      <c r="B78" s="38" t="s">
        <v>423</v>
      </c>
      <c r="C78" s="38" t="s">
        <v>341</v>
      </c>
      <c r="D78" s="127">
        <v>2.37</v>
      </c>
    </row>
    <row r="79" spans="1:4" x14ac:dyDescent="0.3">
      <c r="A79" s="38">
        <v>24736</v>
      </c>
      <c r="B79" s="38" t="s">
        <v>424</v>
      </c>
      <c r="C79" s="38" t="s">
        <v>425</v>
      </c>
      <c r="D79" s="127">
        <v>2.23</v>
      </c>
    </row>
    <row r="80" spans="1:4" x14ac:dyDescent="0.3">
      <c r="A80" s="38">
        <v>24774</v>
      </c>
      <c r="B80" s="38" t="s">
        <v>426</v>
      </c>
      <c r="C80" s="38" t="s">
        <v>427</v>
      </c>
      <c r="D80" s="127">
        <v>3.13</v>
      </c>
    </row>
    <row r="81" spans="1:4" x14ac:dyDescent="0.3">
      <c r="A81" s="38">
        <v>24997</v>
      </c>
      <c r="B81" s="38" t="s">
        <v>243</v>
      </c>
      <c r="C81" s="38" t="s">
        <v>428</v>
      </c>
      <c r="D81" s="127">
        <v>2.11</v>
      </c>
    </row>
    <row r="82" spans="1:4" x14ac:dyDescent="0.3">
      <c r="A82" s="38">
        <v>25190</v>
      </c>
      <c r="B82" s="38" t="s">
        <v>429</v>
      </c>
      <c r="C82" s="38" t="s">
        <v>430</v>
      </c>
      <c r="D82" s="127">
        <v>1.21</v>
      </c>
    </row>
    <row r="83" spans="1:4" x14ac:dyDescent="0.3">
      <c r="A83" s="38">
        <v>25398</v>
      </c>
      <c r="B83" s="38" t="s">
        <v>431</v>
      </c>
      <c r="C83" s="38" t="s">
        <v>432</v>
      </c>
      <c r="D83" s="127">
        <v>2.5499999999999998</v>
      </c>
    </row>
    <row r="84" spans="1:4" x14ac:dyDescent="0.3">
      <c r="A84" s="38">
        <v>25496</v>
      </c>
      <c r="B84" s="38" t="s">
        <v>433</v>
      </c>
      <c r="C84" s="38" t="s">
        <v>324</v>
      </c>
      <c r="D84" s="127">
        <v>3.95</v>
      </c>
    </row>
    <row r="85" spans="1:4" x14ac:dyDescent="0.3">
      <c r="A85" s="38">
        <v>25640</v>
      </c>
      <c r="B85" s="38" t="s">
        <v>434</v>
      </c>
      <c r="C85" s="38" t="s">
        <v>435</v>
      </c>
      <c r="D85" s="127">
        <v>3.84</v>
      </c>
    </row>
    <row r="86" spans="1:4" x14ac:dyDescent="0.3">
      <c r="A86" s="38">
        <v>25940</v>
      </c>
      <c r="B86" s="38" t="s">
        <v>436</v>
      </c>
      <c r="C86" s="38" t="s">
        <v>437</v>
      </c>
      <c r="D86" s="127">
        <v>3.44</v>
      </c>
    </row>
    <row r="87" spans="1:4" x14ac:dyDescent="0.3">
      <c r="A87" s="38">
        <v>26148</v>
      </c>
      <c r="B87" s="38" t="s">
        <v>357</v>
      </c>
      <c r="C87" s="38" t="s">
        <v>438</v>
      </c>
      <c r="D87" s="127">
        <v>1.99</v>
      </c>
    </row>
    <row r="88" spans="1:4" x14ac:dyDescent="0.3">
      <c r="A88" s="38">
        <v>26341</v>
      </c>
      <c r="B88" s="38" t="s">
        <v>439</v>
      </c>
      <c r="C88" s="38" t="s">
        <v>440</v>
      </c>
      <c r="D88" s="127">
        <v>3.85</v>
      </c>
    </row>
    <row r="89" spans="1:4" x14ac:dyDescent="0.3">
      <c r="A89" s="38">
        <v>26517</v>
      </c>
      <c r="B89" s="38" t="s">
        <v>441</v>
      </c>
      <c r="C89" s="38" t="s">
        <v>442</v>
      </c>
      <c r="D89" s="127">
        <v>2.76</v>
      </c>
    </row>
    <row r="90" spans="1:4" x14ac:dyDescent="0.3">
      <c r="A90" s="38">
        <v>26634</v>
      </c>
      <c r="B90" s="38" t="s">
        <v>443</v>
      </c>
      <c r="C90" s="38" t="s">
        <v>371</v>
      </c>
      <c r="D90" s="127">
        <v>2.06</v>
      </c>
    </row>
    <row r="91" spans="1:4" x14ac:dyDescent="0.3">
      <c r="A91" s="38">
        <v>26679</v>
      </c>
      <c r="B91" s="38" t="s">
        <v>444</v>
      </c>
      <c r="C91" s="38" t="s">
        <v>445</v>
      </c>
      <c r="D91" s="127">
        <v>3.63</v>
      </c>
    </row>
    <row r="92" spans="1:4" x14ac:dyDescent="0.3">
      <c r="A92" s="38">
        <v>26813</v>
      </c>
      <c r="B92" s="38" t="s">
        <v>446</v>
      </c>
      <c r="C92" s="38" t="s">
        <v>447</v>
      </c>
      <c r="D92" s="127">
        <v>3.74</v>
      </c>
    </row>
    <row r="93" spans="1:4" x14ac:dyDescent="0.3">
      <c r="A93" s="38">
        <v>26896</v>
      </c>
      <c r="B93" s="38" t="s">
        <v>448</v>
      </c>
      <c r="C93" s="38" t="s">
        <v>449</v>
      </c>
      <c r="D93" s="127">
        <v>0.37</v>
      </c>
    </row>
    <row r="94" spans="1:4" x14ac:dyDescent="0.3">
      <c r="A94" s="38">
        <v>27244</v>
      </c>
      <c r="B94" s="38" t="s">
        <v>451</v>
      </c>
      <c r="C94" s="38" t="s">
        <v>452</v>
      </c>
      <c r="D94" s="127">
        <v>3.75</v>
      </c>
    </row>
    <row r="95" spans="1:4" x14ac:dyDescent="0.3">
      <c r="A95" s="38">
        <v>27474</v>
      </c>
      <c r="B95" s="38" t="s">
        <v>453</v>
      </c>
      <c r="C95" s="38" t="s">
        <v>454</v>
      </c>
      <c r="D95" s="127">
        <v>2.38</v>
      </c>
    </row>
  </sheetData>
  <mergeCells count="2">
    <mergeCell ref="A1:E1"/>
    <mergeCell ref="K1:L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8"/>
  <sheetViews>
    <sheetView zoomScaleNormal="100" workbookViewId="0">
      <selection activeCell="A13" sqref="A13:K105"/>
    </sheetView>
  </sheetViews>
  <sheetFormatPr defaultColWidth="9.140625" defaultRowHeight="18" x14ac:dyDescent="0.35"/>
  <cols>
    <col min="1" max="1" width="7.42578125" style="54" bestFit="1" customWidth="1"/>
    <col min="2" max="2" width="12.7109375" style="53" customWidth="1"/>
    <col min="3" max="3" width="15.7109375" style="53" customWidth="1"/>
    <col min="4" max="4" width="18.140625" style="53" bestFit="1" customWidth="1"/>
    <col min="5" max="5" width="24.5703125" style="53" bestFit="1" customWidth="1"/>
    <col min="6" max="6" width="9.5703125" style="53" customWidth="1"/>
    <col min="7" max="7" width="19.140625" style="53" customWidth="1"/>
    <col min="8" max="8" width="15.140625" style="53" customWidth="1"/>
    <col min="9" max="10" width="16.7109375" style="53" customWidth="1"/>
    <col min="11" max="11" width="20.7109375" style="53" customWidth="1"/>
    <col min="12" max="12" width="10.5703125" style="53" customWidth="1"/>
    <col min="13" max="13" width="70.42578125" style="106" customWidth="1"/>
    <col min="14" max="16" width="9.140625" style="106"/>
    <col min="17" max="16384" width="9.140625" style="53"/>
  </cols>
  <sheetData>
    <row r="1" spans="1:16" ht="30" customHeight="1" thickBot="1" x14ac:dyDescent="0.5">
      <c r="A1" s="247" t="s">
        <v>254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72"/>
      <c r="M1" s="111" t="s">
        <v>456</v>
      </c>
    </row>
    <row r="2" spans="1:16" customFormat="1" ht="18" customHeight="1" thickBot="1" x14ac:dyDescent="0.35">
      <c r="M2" s="109" t="s">
        <v>465</v>
      </c>
      <c r="N2" s="38"/>
      <c r="O2" s="38"/>
      <c r="P2" s="38"/>
    </row>
    <row r="3" spans="1:16" x14ac:dyDescent="0.35">
      <c r="B3" s="248" t="s">
        <v>255</v>
      </c>
      <c r="C3" s="249"/>
      <c r="E3" s="248" t="s">
        <v>461</v>
      </c>
      <c r="F3" s="249"/>
      <c r="H3" s="248" t="s">
        <v>256</v>
      </c>
      <c r="I3" s="249"/>
      <c r="J3"/>
      <c r="M3" s="108" t="s">
        <v>525</v>
      </c>
    </row>
    <row r="4" spans="1:16" x14ac:dyDescent="0.35">
      <c r="B4" s="55" t="s">
        <v>14</v>
      </c>
      <c r="C4" s="56"/>
      <c r="E4" s="55" t="s">
        <v>463</v>
      </c>
      <c r="F4" s="57">
        <v>3.1</v>
      </c>
      <c r="H4" s="55" t="s">
        <v>258</v>
      </c>
      <c r="I4" s="66">
        <v>3000</v>
      </c>
      <c r="J4" s="73"/>
      <c r="M4" s="108" t="s">
        <v>526</v>
      </c>
    </row>
    <row r="5" spans="1:16" ht="18.75" thickBot="1" x14ac:dyDescent="0.4">
      <c r="B5" s="55" t="s">
        <v>257</v>
      </c>
      <c r="C5" s="56"/>
      <c r="E5" s="58" t="s">
        <v>462</v>
      </c>
      <c r="F5" s="59">
        <v>0.03</v>
      </c>
      <c r="H5" s="58" t="s">
        <v>260</v>
      </c>
      <c r="I5" s="67">
        <v>1000</v>
      </c>
      <c r="J5" s="73"/>
      <c r="M5" s="108" t="s">
        <v>527</v>
      </c>
    </row>
    <row r="6" spans="1:16" ht="18.75" thickBot="1" x14ac:dyDescent="0.4">
      <c r="B6" s="58" t="s">
        <v>259</v>
      </c>
      <c r="C6" s="60"/>
      <c r="E6" s="61"/>
      <c r="F6" s="61"/>
    </row>
    <row r="7" spans="1:16" ht="18.75" thickBot="1" x14ac:dyDescent="0.4">
      <c r="B7" s="62"/>
      <c r="C7" s="62"/>
      <c r="E7" s="62"/>
      <c r="F7" s="63"/>
      <c r="H7" s="62"/>
      <c r="I7" s="64"/>
      <c r="J7" s="64"/>
      <c r="M7" s="110" t="s">
        <v>12</v>
      </c>
    </row>
    <row r="8" spans="1:16" x14ac:dyDescent="0.35">
      <c r="B8" s="248" t="s">
        <v>460</v>
      </c>
      <c r="C8" s="253"/>
      <c r="D8" s="253"/>
      <c r="E8" s="249"/>
      <c r="F8" s="63"/>
      <c r="H8" s="62"/>
      <c r="I8" s="64"/>
      <c r="J8" s="64"/>
      <c r="M8" s="108" t="s">
        <v>528</v>
      </c>
    </row>
    <row r="9" spans="1:16" ht="18.75" thickBot="1" x14ac:dyDescent="0.4">
      <c r="B9" s="99" t="s">
        <v>261</v>
      </c>
      <c r="C9" s="100" t="s">
        <v>262</v>
      </c>
      <c r="D9" s="100" t="s">
        <v>264</v>
      </c>
      <c r="E9" s="101" t="s">
        <v>464</v>
      </c>
      <c r="F9" s="63"/>
      <c r="H9" s="62"/>
      <c r="I9" s="64"/>
      <c r="J9" s="64"/>
      <c r="M9" s="108" t="s">
        <v>529</v>
      </c>
    </row>
    <row r="10" spans="1:16" ht="18.75" thickBot="1" x14ac:dyDescent="0.4">
      <c r="B10" s="68"/>
      <c r="C10" s="69"/>
      <c r="D10" s="70"/>
      <c r="E10" s="71"/>
      <c r="F10" s="63"/>
      <c r="H10" s="62"/>
      <c r="I10" s="64"/>
      <c r="J10" s="64"/>
      <c r="M10" s="108" t="s">
        <v>530</v>
      </c>
    </row>
    <row r="11" spans="1:16" ht="18.75" thickBot="1" x14ac:dyDescent="0.4"/>
    <row r="12" spans="1:16" s="65" customFormat="1" ht="30" customHeight="1" thickBot="1" x14ac:dyDescent="0.25">
      <c r="A12" s="97" t="s">
        <v>261</v>
      </c>
      <c r="B12" s="97" t="s">
        <v>262</v>
      </c>
      <c r="C12" s="97" t="s">
        <v>263</v>
      </c>
      <c r="D12" s="97" t="s">
        <v>264</v>
      </c>
      <c r="E12" s="97" t="s">
        <v>265</v>
      </c>
      <c r="F12" s="97" t="s">
        <v>266</v>
      </c>
      <c r="G12" s="98" t="s">
        <v>267</v>
      </c>
      <c r="H12" s="97" t="s">
        <v>268</v>
      </c>
      <c r="I12" s="97" t="s">
        <v>465</v>
      </c>
      <c r="J12" s="97" t="s">
        <v>12</v>
      </c>
      <c r="K12" s="98" t="s">
        <v>464</v>
      </c>
      <c r="M12" s="107"/>
      <c r="N12" s="107"/>
      <c r="O12" s="107"/>
      <c r="P12" s="107"/>
    </row>
    <row r="13" spans="1:16" x14ac:dyDescent="0.35">
      <c r="A13" s="204">
        <v>10000</v>
      </c>
      <c r="B13" s="205" t="s">
        <v>269</v>
      </c>
      <c r="C13" s="205" t="s">
        <v>270</v>
      </c>
      <c r="D13" s="205" t="s">
        <v>271</v>
      </c>
      <c r="E13" s="205" t="s">
        <v>272</v>
      </c>
      <c r="F13" s="204" t="s">
        <v>258</v>
      </c>
      <c r="G13" s="206">
        <v>67000</v>
      </c>
      <c r="H13" s="207">
        <v>3.2118786456384285</v>
      </c>
      <c r="I13" s="205"/>
      <c r="J13" s="205"/>
      <c r="K13" s="205"/>
      <c r="M13" s="110" t="s">
        <v>460</v>
      </c>
    </row>
    <row r="14" spans="1:16" x14ac:dyDescent="0.35">
      <c r="A14" s="208">
        <v>10387</v>
      </c>
      <c r="B14" s="209" t="s">
        <v>273</v>
      </c>
      <c r="C14" s="209" t="s">
        <v>274</v>
      </c>
      <c r="D14" s="209" t="s">
        <v>275</v>
      </c>
      <c r="E14" s="209" t="s">
        <v>276</v>
      </c>
      <c r="F14" s="208"/>
      <c r="G14" s="210">
        <v>80000</v>
      </c>
      <c r="H14" s="211">
        <v>2.0713406563311265</v>
      </c>
      <c r="I14" s="209"/>
      <c r="J14" s="209"/>
      <c r="K14" s="209"/>
      <c r="M14" s="108" t="s">
        <v>531</v>
      </c>
    </row>
    <row r="15" spans="1:16" x14ac:dyDescent="0.35">
      <c r="A15" s="208">
        <v>10552</v>
      </c>
      <c r="B15" s="209" t="s">
        <v>277</v>
      </c>
      <c r="C15" s="209" t="s">
        <v>278</v>
      </c>
      <c r="D15" s="209" t="s">
        <v>279</v>
      </c>
      <c r="E15" s="209" t="s">
        <v>280</v>
      </c>
      <c r="F15" s="208"/>
      <c r="G15" s="210">
        <v>45250</v>
      </c>
      <c r="H15" s="211">
        <v>2.14562257894895</v>
      </c>
      <c r="I15" s="209"/>
      <c r="J15" s="209"/>
      <c r="K15" s="209"/>
      <c r="M15" s="108" t="s">
        <v>532</v>
      </c>
    </row>
    <row r="16" spans="1:16" x14ac:dyDescent="0.35">
      <c r="A16" s="208">
        <v>10936</v>
      </c>
      <c r="B16" s="209" t="s">
        <v>281</v>
      </c>
      <c r="C16" s="209" t="s">
        <v>282</v>
      </c>
      <c r="D16" s="209" t="s">
        <v>283</v>
      </c>
      <c r="E16" s="209" t="s">
        <v>284</v>
      </c>
      <c r="F16" s="208"/>
      <c r="G16" s="210">
        <v>70125</v>
      </c>
      <c r="H16" s="211">
        <v>2.9955187471214266</v>
      </c>
      <c r="I16" s="209"/>
      <c r="J16" s="209"/>
      <c r="K16" s="209"/>
    </row>
    <row r="17" spans="1:13" x14ac:dyDescent="0.35">
      <c r="A17" s="208">
        <v>11048</v>
      </c>
      <c r="B17" s="209" t="s">
        <v>285</v>
      </c>
      <c r="C17" s="209" t="s">
        <v>286</v>
      </c>
      <c r="D17" s="209" t="s">
        <v>287</v>
      </c>
      <c r="E17" s="209" t="s">
        <v>288</v>
      </c>
      <c r="F17" s="208" t="s">
        <v>258</v>
      </c>
      <c r="G17" s="210">
        <v>72500</v>
      </c>
      <c r="H17" s="211">
        <v>2.7400805819588063</v>
      </c>
      <c r="I17" s="209"/>
      <c r="J17" s="209"/>
      <c r="K17" s="209"/>
      <c r="M17" s="110" t="s">
        <v>533</v>
      </c>
    </row>
    <row r="18" spans="1:13" x14ac:dyDescent="0.35">
      <c r="A18" s="208">
        <v>11309</v>
      </c>
      <c r="B18" s="209" t="s">
        <v>289</v>
      </c>
      <c r="C18" s="209" t="s">
        <v>290</v>
      </c>
      <c r="D18" s="209" t="s">
        <v>283</v>
      </c>
      <c r="E18" s="209" t="s">
        <v>284</v>
      </c>
      <c r="F18" s="208" t="s">
        <v>258</v>
      </c>
      <c r="G18" s="210">
        <v>105250</v>
      </c>
      <c r="H18" s="211">
        <v>3.7286164800234944</v>
      </c>
      <c r="I18" s="209"/>
      <c r="J18" s="209"/>
      <c r="K18" s="209"/>
      <c r="M18" s="108" t="s">
        <v>534</v>
      </c>
    </row>
    <row r="19" spans="1:13" x14ac:dyDescent="0.35">
      <c r="A19" s="208">
        <v>11390</v>
      </c>
      <c r="B19" s="209" t="s">
        <v>291</v>
      </c>
      <c r="C19" s="209" t="s">
        <v>292</v>
      </c>
      <c r="D19" s="209" t="s">
        <v>279</v>
      </c>
      <c r="E19" s="209" t="s">
        <v>280</v>
      </c>
      <c r="F19" s="208"/>
      <c r="G19" s="210">
        <v>46125</v>
      </c>
      <c r="H19" s="211">
        <v>1.3249251642184259</v>
      </c>
      <c r="I19" s="209"/>
      <c r="J19" s="209"/>
      <c r="K19" s="209"/>
      <c r="M19" s="108" t="s">
        <v>535</v>
      </c>
    </row>
    <row r="20" spans="1:13" x14ac:dyDescent="0.35">
      <c r="A20" s="208">
        <v>11447</v>
      </c>
      <c r="B20" s="209" t="s">
        <v>293</v>
      </c>
      <c r="C20" s="209" t="s">
        <v>294</v>
      </c>
      <c r="D20" s="209" t="s">
        <v>283</v>
      </c>
      <c r="E20" s="209" t="s">
        <v>284</v>
      </c>
      <c r="F20" s="208"/>
      <c r="G20" s="210">
        <v>61000</v>
      </c>
      <c r="H20" s="211">
        <v>3.1504570835784489</v>
      </c>
      <c r="I20" s="209"/>
      <c r="J20" s="209"/>
      <c r="K20" s="209"/>
      <c r="M20" s="108" t="s">
        <v>536</v>
      </c>
    </row>
    <row r="21" spans="1:13" x14ac:dyDescent="0.35">
      <c r="A21" s="208">
        <v>11828</v>
      </c>
      <c r="B21" s="209" t="s">
        <v>295</v>
      </c>
      <c r="C21" s="209" t="s">
        <v>296</v>
      </c>
      <c r="D21" s="209" t="s">
        <v>297</v>
      </c>
      <c r="E21" s="209" t="s">
        <v>298</v>
      </c>
      <c r="F21" s="208" t="s">
        <v>299</v>
      </c>
      <c r="G21" s="210">
        <v>45000</v>
      </c>
      <c r="H21" s="211">
        <v>1.7346161627457306</v>
      </c>
      <c r="I21" s="209"/>
      <c r="J21" s="209"/>
      <c r="K21" s="209"/>
      <c r="M21" s="108" t="s">
        <v>537</v>
      </c>
    </row>
    <row r="22" spans="1:13" x14ac:dyDescent="0.35">
      <c r="A22" s="208">
        <v>12080</v>
      </c>
      <c r="B22" s="209" t="s">
        <v>300</v>
      </c>
      <c r="C22" s="209" t="s">
        <v>301</v>
      </c>
      <c r="D22" s="209" t="s">
        <v>283</v>
      </c>
      <c r="E22" s="209" t="s">
        <v>284</v>
      </c>
      <c r="F22" s="208"/>
      <c r="G22" s="210">
        <v>65100</v>
      </c>
      <c r="H22" s="211">
        <v>1.9676397159171948</v>
      </c>
      <c r="I22" s="209"/>
      <c r="J22" s="209"/>
      <c r="K22" s="209"/>
      <c r="M22" s="108" t="s">
        <v>538</v>
      </c>
    </row>
    <row r="23" spans="1:13" x14ac:dyDescent="0.35">
      <c r="A23" s="208">
        <v>12182</v>
      </c>
      <c r="B23" s="209" t="s">
        <v>302</v>
      </c>
      <c r="C23" s="209" t="s">
        <v>303</v>
      </c>
      <c r="D23" s="209" t="s">
        <v>275</v>
      </c>
      <c r="E23" s="209" t="s">
        <v>276</v>
      </c>
      <c r="F23" s="208" t="s">
        <v>258</v>
      </c>
      <c r="G23" s="210">
        <v>51250</v>
      </c>
      <c r="H23" s="211">
        <v>2.886604884463039</v>
      </c>
      <c r="I23" s="209"/>
      <c r="J23" s="209"/>
      <c r="K23" s="209"/>
      <c r="M23" s="108" t="s">
        <v>539</v>
      </c>
    </row>
    <row r="24" spans="1:13" x14ac:dyDescent="0.35">
      <c r="A24" s="208">
        <v>12392</v>
      </c>
      <c r="B24" s="209" t="s">
        <v>304</v>
      </c>
      <c r="C24" s="209" t="s">
        <v>305</v>
      </c>
      <c r="D24" s="209" t="s">
        <v>275</v>
      </c>
      <c r="E24" s="209" t="s">
        <v>276</v>
      </c>
      <c r="F24" s="208"/>
      <c r="G24" s="210">
        <v>58000</v>
      </c>
      <c r="H24" s="211">
        <v>2.6744694404459834</v>
      </c>
      <c r="I24" s="209"/>
      <c r="J24" s="209"/>
      <c r="K24" s="209"/>
    </row>
    <row r="25" spans="1:13" x14ac:dyDescent="0.35">
      <c r="A25" s="208">
        <v>12524</v>
      </c>
      <c r="B25" s="209" t="s">
        <v>306</v>
      </c>
      <c r="C25" s="209" t="s">
        <v>307</v>
      </c>
      <c r="D25" s="209" t="s">
        <v>283</v>
      </c>
      <c r="E25" s="209" t="s">
        <v>284</v>
      </c>
      <c r="F25" s="208"/>
      <c r="G25" s="210">
        <v>68750</v>
      </c>
      <c r="H25" s="211">
        <v>3.2375981047617404</v>
      </c>
      <c r="I25" s="209"/>
      <c r="J25" s="209"/>
      <c r="K25" s="209"/>
    </row>
    <row r="26" spans="1:13" x14ac:dyDescent="0.35">
      <c r="A26" s="208">
        <v>12593</v>
      </c>
      <c r="B26" s="209" t="s">
        <v>308</v>
      </c>
      <c r="C26" s="209" t="s">
        <v>309</v>
      </c>
      <c r="D26" s="209" t="s">
        <v>271</v>
      </c>
      <c r="E26" s="209" t="s">
        <v>272</v>
      </c>
      <c r="F26" s="208" t="s">
        <v>299</v>
      </c>
      <c r="G26" s="210">
        <v>61250</v>
      </c>
      <c r="H26" s="211">
        <v>3.0870195938301408</v>
      </c>
      <c r="I26" s="209"/>
      <c r="J26" s="209"/>
      <c r="K26" s="209"/>
    </row>
    <row r="27" spans="1:13" x14ac:dyDescent="0.35">
      <c r="A27" s="208">
        <v>12961</v>
      </c>
      <c r="B27" s="209" t="s">
        <v>310</v>
      </c>
      <c r="C27" s="209" t="s">
        <v>311</v>
      </c>
      <c r="D27" s="209" t="s">
        <v>283</v>
      </c>
      <c r="E27" s="209" t="s">
        <v>284</v>
      </c>
      <c r="F27" s="208"/>
      <c r="G27" s="210">
        <v>85750</v>
      </c>
      <c r="H27" s="211">
        <v>1.1088482349536801</v>
      </c>
      <c r="I27" s="209"/>
      <c r="J27" s="209"/>
      <c r="K27" s="209"/>
    </row>
    <row r="28" spans="1:13" x14ac:dyDescent="0.35">
      <c r="A28" s="208">
        <v>13153</v>
      </c>
      <c r="B28" s="209" t="s">
        <v>312</v>
      </c>
      <c r="C28" s="209" t="s">
        <v>313</v>
      </c>
      <c r="D28" s="209" t="s">
        <v>297</v>
      </c>
      <c r="E28" s="209" t="s">
        <v>298</v>
      </c>
      <c r="F28" s="208" t="s">
        <v>258</v>
      </c>
      <c r="G28" s="210">
        <v>51000</v>
      </c>
      <c r="H28" s="211">
        <v>3.45895888428812</v>
      </c>
      <c r="I28" s="209"/>
      <c r="J28" s="209"/>
      <c r="K28" s="209"/>
    </row>
    <row r="29" spans="1:13" x14ac:dyDescent="0.35">
      <c r="A29" s="208">
        <v>13183</v>
      </c>
      <c r="B29" s="209" t="s">
        <v>314</v>
      </c>
      <c r="C29" s="209" t="s">
        <v>315</v>
      </c>
      <c r="D29" s="209" t="s">
        <v>283</v>
      </c>
      <c r="E29" s="209" t="s">
        <v>284</v>
      </c>
      <c r="F29" s="208"/>
      <c r="G29" s="210">
        <v>89000</v>
      </c>
      <c r="H29" s="211">
        <v>1.1707805132592961</v>
      </c>
      <c r="I29" s="209"/>
      <c r="J29" s="209"/>
      <c r="K29" s="209"/>
    </row>
    <row r="30" spans="1:13" x14ac:dyDescent="0.35">
      <c r="A30" s="208">
        <v>13638</v>
      </c>
      <c r="B30" s="209" t="s">
        <v>316</v>
      </c>
      <c r="C30" s="209" t="s">
        <v>317</v>
      </c>
      <c r="D30" s="209" t="s">
        <v>283</v>
      </c>
      <c r="E30" s="209" t="s">
        <v>284</v>
      </c>
      <c r="F30" s="208"/>
      <c r="G30" s="210">
        <v>85800</v>
      </c>
      <c r="H30" s="211">
        <v>3.2556413279150411</v>
      </c>
      <c r="I30" s="209"/>
      <c r="J30" s="209"/>
      <c r="K30" s="209"/>
    </row>
    <row r="31" spans="1:13" x14ac:dyDescent="0.35">
      <c r="A31" s="208">
        <v>13694</v>
      </c>
      <c r="B31" s="209" t="s">
        <v>318</v>
      </c>
      <c r="C31" s="209" t="s">
        <v>319</v>
      </c>
      <c r="D31" s="209" t="s">
        <v>283</v>
      </c>
      <c r="E31" s="209" t="s">
        <v>284</v>
      </c>
      <c r="F31" s="208"/>
      <c r="G31" s="210">
        <v>89000</v>
      </c>
      <c r="H31" s="211">
        <v>3.1543001102224251</v>
      </c>
      <c r="I31" s="209"/>
      <c r="J31" s="209"/>
      <c r="K31" s="209"/>
    </row>
    <row r="32" spans="1:13" x14ac:dyDescent="0.35">
      <c r="A32" s="208">
        <v>13703</v>
      </c>
      <c r="B32" s="209" t="s">
        <v>0</v>
      </c>
      <c r="C32" s="209" t="s">
        <v>320</v>
      </c>
      <c r="D32" s="209" t="s">
        <v>279</v>
      </c>
      <c r="E32" s="209" t="s">
        <v>280</v>
      </c>
      <c r="F32" s="208" t="s">
        <v>258</v>
      </c>
      <c r="G32" s="210">
        <v>65800</v>
      </c>
      <c r="H32" s="211">
        <v>2.4258888743954143</v>
      </c>
      <c r="I32" s="209"/>
      <c r="J32" s="209"/>
      <c r="K32" s="209"/>
    </row>
    <row r="33" spans="1:11" x14ac:dyDescent="0.35">
      <c r="A33" s="208">
        <v>13949</v>
      </c>
      <c r="B33" s="209" t="s">
        <v>321</v>
      </c>
      <c r="C33" s="209" t="s">
        <v>322</v>
      </c>
      <c r="D33" s="209" t="s">
        <v>279</v>
      </c>
      <c r="E33" s="209" t="s">
        <v>280</v>
      </c>
      <c r="F33" s="208" t="s">
        <v>258</v>
      </c>
      <c r="G33" s="210">
        <v>59850</v>
      </c>
      <c r="H33" s="211">
        <v>2.0543628551926081</v>
      </c>
      <c r="I33" s="209"/>
      <c r="J33" s="209"/>
      <c r="K33" s="209"/>
    </row>
    <row r="34" spans="1:11" x14ac:dyDescent="0.35">
      <c r="A34" s="208">
        <v>14196</v>
      </c>
      <c r="B34" s="209" t="s">
        <v>323</v>
      </c>
      <c r="C34" s="209" t="s">
        <v>324</v>
      </c>
      <c r="D34" s="209" t="s">
        <v>279</v>
      </c>
      <c r="E34" s="209" t="s">
        <v>280</v>
      </c>
      <c r="F34" s="208" t="s">
        <v>258</v>
      </c>
      <c r="G34" s="210">
        <v>65000</v>
      </c>
      <c r="H34" s="211">
        <v>2.4178133446601255</v>
      </c>
      <c r="I34" s="209"/>
      <c r="J34" s="209"/>
      <c r="K34" s="209"/>
    </row>
    <row r="35" spans="1:11" x14ac:dyDescent="0.35">
      <c r="A35" s="208">
        <v>14426</v>
      </c>
      <c r="B35" s="209" t="s">
        <v>325</v>
      </c>
      <c r="C35" s="209" t="s">
        <v>326</v>
      </c>
      <c r="D35" s="209" t="s">
        <v>279</v>
      </c>
      <c r="E35" s="209" t="s">
        <v>280</v>
      </c>
      <c r="F35" s="208"/>
      <c r="G35" s="210">
        <v>52250</v>
      </c>
      <c r="H35" s="211">
        <v>3.464982484846141</v>
      </c>
      <c r="I35" s="209"/>
      <c r="J35" s="209"/>
      <c r="K35" s="209"/>
    </row>
    <row r="36" spans="1:11" x14ac:dyDescent="0.35">
      <c r="A36" s="208">
        <v>15271</v>
      </c>
      <c r="B36" s="209" t="s">
        <v>327</v>
      </c>
      <c r="C36" s="209" t="s">
        <v>328</v>
      </c>
      <c r="D36" s="209" t="s">
        <v>275</v>
      </c>
      <c r="E36" s="209" t="s">
        <v>276</v>
      </c>
      <c r="F36" s="208"/>
      <c r="G36" s="210">
        <v>40000</v>
      </c>
      <c r="H36" s="211">
        <v>2.8097124995457694</v>
      </c>
      <c r="I36" s="209"/>
      <c r="J36" s="209"/>
      <c r="K36" s="209"/>
    </row>
    <row r="37" spans="1:11" x14ac:dyDescent="0.35">
      <c r="A37" s="208">
        <v>15594</v>
      </c>
      <c r="B37" s="209" t="s">
        <v>329</v>
      </c>
      <c r="C37" s="209" t="s">
        <v>330</v>
      </c>
      <c r="D37" s="209" t="s">
        <v>297</v>
      </c>
      <c r="E37" s="209" t="s">
        <v>298</v>
      </c>
      <c r="F37" s="208" t="s">
        <v>299</v>
      </c>
      <c r="G37" s="210">
        <v>35000</v>
      </c>
      <c r="H37" s="211">
        <v>3.5647422097199306</v>
      </c>
      <c r="I37" s="209"/>
      <c r="J37" s="209"/>
      <c r="K37" s="209"/>
    </row>
    <row r="38" spans="1:11" x14ac:dyDescent="0.35">
      <c r="A38" s="208">
        <v>15696</v>
      </c>
      <c r="B38" s="209" t="s">
        <v>331</v>
      </c>
      <c r="C38" s="209" t="s">
        <v>332</v>
      </c>
      <c r="D38" s="209" t="s">
        <v>279</v>
      </c>
      <c r="E38" s="209" t="s">
        <v>280</v>
      </c>
      <c r="F38" s="208"/>
      <c r="G38" s="210">
        <v>45000</v>
      </c>
      <c r="H38" s="211">
        <v>3.1999923813326614</v>
      </c>
      <c r="I38" s="209"/>
      <c r="J38" s="209"/>
      <c r="K38" s="209"/>
    </row>
    <row r="39" spans="1:11" x14ac:dyDescent="0.35">
      <c r="A39" s="208">
        <v>15881</v>
      </c>
      <c r="B39" s="209" t="s">
        <v>333</v>
      </c>
      <c r="C39" s="209" t="s">
        <v>334</v>
      </c>
      <c r="D39" s="209" t="s">
        <v>275</v>
      </c>
      <c r="E39" s="209" t="s">
        <v>276</v>
      </c>
      <c r="F39" s="208"/>
      <c r="G39" s="210">
        <v>50000</v>
      </c>
      <c r="H39" s="211">
        <v>2.9565681452413353</v>
      </c>
      <c r="I39" s="209"/>
      <c r="J39" s="209"/>
      <c r="K39" s="209"/>
    </row>
    <row r="40" spans="1:11" x14ac:dyDescent="0.35">
      <c r="A40" s="208">
        <v>15903</v>
      </c>
      <c r="B40" s="209" t="s">
        <v>335</v>
      </c>
      <c r="C40" s="209" t="s">
        <v>336</v>
      </c>
      <c r="D40" s="209" t="s">
        <v>287</v>
      </c>
      <c r="E40" s="209" t="s">
        <v>288</v>
      </c>
      <c r="F40" s="208" t="s">
        <v>299</v>
      </c>
      <c r="G40" s="210">
        <v>57250</v>
      </c>
      <c r="H40" s="211">
        <v>2.2194607785731275</v>
      </c>
      <c r="I40" s="209"/>
      <c r="J40" s="209"/>
      <c r="K40" s="209"/>
    </row>
    <row r="41" spans="1:11" x14ac:dyDescent="0.35">
      <c r="A41" s="208">
        <v>16213</v>
      </c>
      <c r="B41" s="209" t="s">
        <v>1</v>
      </c>
      <c r="C41" s="209" t="s">
        <v>337</v>
      </c>
      <c r="D41" s="209" t="s">
        <v>275</v>
      </c>
      <c r="E41" s="209" t="s">
        <v>276</v>
      </c>
      <c r="F41" s="208"/>
      <c r="G41" s="210">
        <v>61250</v>
      </c>
      <c r="H41" s="211">
        <v>1.5392293808016257</v>
      </c>
      <c r="I41" s="209"/>
      <c r="J41" s="209"/>
      <c r="K41" s="209"/>
    </row>
    <row r="42" spans="1:11" x14ac:dyDescent="0.35">
      <c r="A42" s="208">
        <v>16401</v>
      </c>
      <c r="B42" s="209" t="s">
        <v>338</v>
      </c>
      <c r="C42" s="209" t="s">
        <v>339</v>
      </c>
      <c r="D42" s="209" t="s">
        <v>279</v>
      </c>
      <c r="E42" s="209" t="s">
        <v>280</v>
      </c>
      <c r="F42" s="208" t="s">
        <v>258</v>
      </c>
      <c r="G42" s="210">
        <v>70000</v>
      </c>
      <c r="H42" s="211">
        <v>2.3912758496178892</v>
      </c>
      <c r="I42" s="209"/>
      <c r="J42" s="209"/>
      <c r="K42" s="209"/>
    </row>
    <row r="43" spans="1:11" x14ac:dyDescent="0.35">
      <c r="A43" s="208">
        <v>16760</v>
      </c>
      <c r="B43" s="209" t="s">
        <v>340</v>
      </c>
      <c r="C43" s="209" t="s">
        <v>341</v>
      </c>
      <c r="D43" s="209" t="s">
        <v>279</v>
      </c>
      <c r="E43" s="209" t="s">
        <v>280</v>
      </c>
      <c r="F43" s="208" t="s">
        <v>258</v>
      </c>
      <c r="G43" s="210">
        <v>65000</v>
      </c>
      <c r="H43" s="211">
        <v>3.3590052548688973</v>
      </c>
      <c r="I43" s="209"/>
      <c r="J43" s="209"/>
      <c r="K43" s="209"/>
    </row>
    <row r="44" spans="1:11" x14ac:dyDescent="0.35">
      <c r="A44" s="208">
        <v>17008</v>
      </c>
      <c r="B44" s="209" t="s">
        <v>342</v>
      </c>
      <c r="C44" s="209" t="s">
        <v>343</v>
      </c>
      <c r="D44" s="209" t="s">
        <v>275</v>
      </c>
      <c r="E44" s="209" t="s">
        <v>276</v>
      </c>
      <c r="F44" s="208"/>
      <c r="G44" s="210">
        <v>60000</v>
      </c>
      <c r="H44" s="211">
        <v>1.0836185397403555</v>
      </c>
      <c r="I44" s="209"/>
      <c r="J44" s="209"/>
      <c r="K44" s="209"/>
    </row>
    <row r="45" spans="1:11" x14ac:dyDescent="0.35">
      <c r="A45" s="208">
        <v>17226</v>
      </c>
      <c r="B45" s="209" t="s">
        <v>344</v>
      </c>
      <c r="C45" s="209" t="s">
        <v>296</v>
      </c>
      <c r="D45" s="209" t="s">
        <v>287</v>
      </c>
      <c r="E45" s="209" t="s">
        <v>288</v>
      </c>
      <c r="F45" s="208" t="s">
        <v>299</v>
      </c>
      <c r="G45" s="210">
        <v>57250</v>
      </c>
      <c r="H45" s="211">
        <v>3.3810671517693316</v>
      </c>
      <c r="I45" s="209"/>
      <c r="J45" s="209"/>
      <c r="K45" s="209"/>
    </row>
    <row r="46" spans="1:11" x14ac:dyDescent="0.35">
      <c r="A46" s="208">
        <v>17466</v>
      </c>
      <c r="B46" s="209" t="s">
        <v>345</v>
      </c>
      <c r="C46" s="209" t="s">
        <v>346</v>
      </c>
      <c r="D46" s="209" t="s">
        <v>347</v>
      </c>
      <c r="E46" s="209" t="s">
        <v>348</v>
      </c>
      <c r="F46" s="208" t="s">
        <v>299</v>
      </c>
      <c r="G46" s="210">
        <v>105000</v>
      </c>
      <c r="H46" s="211">
        <v>2.3498840605296261</v>
      </c>
      <c r="I46" s="209"/>
      <c r="J46" s="209"/>
      <c r="K46" s="209"/>
    </row>
    <row r="47" spans="1:11" x14ac:dyDescent="0.35">
      <c r="A47" s="208">
        <v>17604</v>
      </c>
      <c r="B47" s="209" t="s">
        <v>349</v>
      </c>
      <c r="C47" s="209" t="s">
        <v>350</v>
      </c>
      <c r="D47" s="209" t="s">
        <v>283</v>
      </c>
      <c r="E47" s="209" t="s">
        <v>284</v>
      </c>
      <c r="F47" s="208" t="s">
        <v>258</v>
      </c>
      <c r="G47" s="210">
        <v>93750</v>
      </c>
      <c r="H47" s="211">
        <v>3.0843096087889044</v>
      </c>
      <c r="I47" s="209"/>
      <c r="J47" s="209"/>
      <c r="K47" s="209"/>
    </row>
    <row r="48" spans="1:11" x14ac:dyDescent="0.35">
      <c r="A48" s="208">
        <v>17673</v>
      </c>
      <c r="B48" s="209" t="s">
        <v>351</v>
      </c>
      <c r="C48" s="209" t="s">
        <v>352</v>
      </c>
      <c r="D48" s="209" t="s">
        <v>275</v>
      </c>
      <c r="E48" s="209" t="s">
        <v>276</v>
      </c>
      <c r="F48" s="208" t="s">
        <v>258</v>
      </c>
      <c r="G48" s="210">
        <v>71000</v>
      </c>
      <c r="H48" s="211">
        <v>2.8440665251170634</v>
      </c>
      <c r="I48" s="209"/>
      <c r="J48" s="209"/>
      <c r="K48" s="209"/>
    </row>
    <row r="49" spans="1:11" x14ac:dyDescent="0.35">
      <c r="A49" s="208">
        <v>17699</v>
      </c>
      <c r="B49" s="209" t="s">
        <v>353</v>
      </c>
      <c r="C49" s="209" t="s">
        <v>354</v>
      </c>
      <c r="D49" s="209" t="s">
        <v>271</v>
      </c>
      <c r="E49" s="209" t="s">
        <v>272</v>
      </c>
      <c r="F49" s="208" t="s">
        <v>299</v>
      </c>
      <c r="G49" s="210">
        <v>55000</v>
      </c>
      <c r="H49" s="211">
        <v>2.6823302154355058</v>
      </c>
      <c r="I49" s="209"/>
      <c r="J49" s="209"/>
      <c r="K49" s="209"/>
    </row>
    <row r="50" spans="1:11" x14ac:dyDescent="0.35">
      <c r="A50" s="208">
        <v>17762</v>
      </c>
      <c r="B50" s="209" t="s">
        <v>355</v>
      </c>
      <c r="C50" s="209" t="s">
        <v>356</v>
      </c>
      <c r="D50" s="209" t="s">
        <v>271</v>
      </c>
      <c r="E50" s="209" t="s">
        <v>272</v>
      </c>
      <c r="F50" s="208" t="s">
        <v>299</v>
      </c>
      <c r="G50" s="210">
        <v>50000</v>
      </c>
      <c r="H50" s="211">
        <v>2.6105348941813173</v>
      </c>
      <c r="I50" s="209"/>
      <c r="J50" s="209"/>
      <c r="K50" s="209"/>
    </row>
    <row r="51" spans="1:11" x14ac:dyDescent="0.35">
      <c r="A51" s="208">
        <v>17845</v>
      </c>
      <c r="B51" s="209" t="s">
        <v>357</v>
      </c>
      <c r="C51" s="209" t="s">
        <v>358</v>
      </c>
      <c r="D51" s="209" t="s">
        <v>279</v>
      </c>
      <c r="E51" s="209" t="s">
        <v>280</v>
      </c>
      <c r="F51" s="208"/>
      <c r="G51" s="210">
        <v>46000</v>
      </c>
      <c r="H51" s="211">
        <v>2.6878182371556147</v>
      </c>
      <c r="I51" s="209"/>
      <c r="J51" s="209"/>
      <c r="K51" s="209"/>
    </row>
    <row r="52" spans="1:11" x14ac:dyDescent="0.35">
      <c r="A52" s="208">
        <v>18016</v>
      </c>
      <c r="B52" s="209" t="s">
        <v>359</v>
      </c>
      <c r="C52" s="209" t="s">
        <v>360</v>
      </c>
      <c r="D52" s="209" t="s">
        <v>279</v>
      </c>
      <c r="E52" s="209" t="s">
        <v>280</v>
      </c>
      <c r="F52" s="208"/>
      <c r="G52" s="210">
        <v>42000</v>
      </c>
      <c r="H52" s="211">
        <v>3.1997624413893662</v>
      </c>
      <c r="I52" s="209"/>
      <c r="J52" s="209"/>
      <c r="K52" s="209"/>
    </row>
    <row r="53" spans="1:11" x14ac:dyDescent="0.35">
      <c r="A53" s="208">
        <v>18154</v>
      </c>
      <c r="B53" s="209" t="s">
        <v>361</v>
      </c>
      <c r="C53" s="209" t="s">
        <v>362</v>
      </c>
      <c r="D53" s="209" t="s">
        <v>283</v>
      </c>
      <c r="E53" s="209" t="s">
        <v>284</v>
      </c>
      <c r="F53" s="208"/>
      <c r="G53" s="210">
        <v>80000</v>
      </c>
      <c r="H53" s="211">
        <v>1.2474229661556051</v>
      </c>
      <c r="I53" s="209"/>
      <c r="J53" s="209"/>
      <c r="K53" s="209"/>
    </row>
    <row r="54" spans="1:11" x14ac:dyDescent="0.35">
      <c r="A54" s="208">
        <v>18223</v>
      </c>
      <c r="B54" s="209" t="s">
        <v>363</v>
      </c>
      <c r="C54" s="209" t="s">
        <v>296</v>
      </c>
      <c r="D54" s="209" t="s">
        <v>283</v>
      </c>
      <c r="E54" s="209" t="s">
        <v>284</v>
      </c>
      <c r="F54" s="208"/>
      <c r="G54" s="210">
        <v>50000</v>
      </c>
      <c r="H54" s="211">
        <v>1.4063116344087749</v>
      </c>
      <c r="I54" s="209"/>
      <c r="J54" s="209"/>
      <c r="K54" s="209"/>
    </row>
    <row r="55" spans="1:11" x14ac:dyDescent="0.35">
      <c r="A55" s="208">
        <v>18845</v>
      </c>
      <c r="B55" s="209" t="s">
        <v>364</v>
      </c>
      <c r="C55" s="209" t="s">
        <v>365</v>
      </c>
      <c r="D55" s="209" t="s">
        <v>283</v>
      </c>
      <c r="E55" s="209" t="s">
        <v>284</v>
      </c>
      <c r="F55" s="208" t="s">
        <v>258</v>
      </c>
      <c r="G55" s="210">
        <v>97500</v>
      </c>
      <c r="H55" s="211">
        <v>2.8474888052848373</v>
      </c>
      <c r="I55" s="209"/>
      <c r="J55" s="209"/>
      <c r="K55" s="209"/>
    </row>
    <row r="56" spans="1:11" x14ac:dyDescent="0.35">
      <c r="A56" s="208">
        <v>19080</v>
      </c>
      <c r="B56" s="209" t="s">
        <v>366</v>
      </c>
      <c r="C56" s="209" t="s">
        <v>367</v>
      </c>
      <c r="D56" s="209" t="s">
        <v>279</v>
      </c>
      <c r="E56" s="209" t="s">
        <v>280</v>
      </c>
      <c r="F56" s="208"/>
      <c r="G56" s="210">
        <v>45000</v>
      </c>
      <c r="H56" s="211">
        <v>2.0825411860625476</v>
      </c>
      <c r="I56" s="209"/>
      <c r="J56" s="209"/>
      <c r="K56" s="209"/>
    </row>
    <row r="57" spans="1:11" x14ac:dyDescent="0.35">
      <c r="A57" s="208">
        <v>19203</v>
      </c>
      <c r="B57" s="209" t="s">
        <v>368</v>
      </c>
      <c r="C57" s="209" t="s">
        <v>369</v>
      </c>
      <c r="D57" s="209" t="s">
        <v>283</v>
      </c>
      <c r="E57" s="209" t="s">
        <v>284</v>
      </c>
      <c r="F57" s="208" t="s">
        <v>258</v>
      </c>
      <c r="G57" s="210">
        <v>90000</v>
      </c>
      <c r="H57" s="211">
        <v>3.2159067445835947</v>
      </c>
      <c r="I57" s="209"/>
      <c r="J57" s="209"/>
      <c r="K57" s="209"/>
    </row>
    <row r="58" spans="1:11" x14ac:dyDescent="0.35">
      <c r="A58" s="208">
        <v>19559</v>
      </c>
      <c r="B58" s="209" t="s">
        <v>370</v>
      </c>
      <c r="C58" s="209" t="s">
        <v>371</v>
      </c>
      <c r="D58" s="209" t="s">
        <v>279</v>
      </c>
      <c r="E58" s="209" t="s">
        <v>280</v>
      </c>
      <c r="F58" s="208"/>
      <c r="G58" s="210">
        <v>45250</v>
      </c>
      <c r="H58" s="211">
        <v>1.4450765816042053</v>
      </c>
      <c r="I58" s="209"/>
      <c r="J58" s="209"/>
      <c r="K58" s="209"/>
    </row>
    <row r="59" spans="1:11" x14ac:dyDescent="0.35">
      <c r="A59" s="208">
        <v>19757</v>
      </c>
      <c r="B59" s="209" t="s">
        <v>372</v>
      </c>
      <c r="C59" s="209" t="s">
        <v>373</v>
      </c>
      <c r="D59" s="209" t="s">
        <v>283</v>
      </c>
      <c r="E59" s="209" t="s">
        <v>284</v>
      </c>
      <c r="F59" s="208"/>
      <c r="G59" s="210">
        <v>60125</v>
      </c>
      <c r="H59" s="211">
        <v>3.8256386354432976</v>
      </c>
      <c r="I59" s="209"/>
      <c r="J59" s="209"/>
      <c r="K59" s="209"/>
    </row>
    <row r="60" spans="1:11" x14ac:dyDescent="0.35">
      <c r="A60" s="208">
        <v>19968</v>
      </c>
      <c r="B60" s="209" t="s">
        <v>374</v>
      </c>
      <c r="C60" s="209" t="s">
        <v>358</v>
      </c>
      <c r="D60" s="209" t="s">
        <v>297</v>
      </c>
      <c r="E60" s="209" t="s">
        <v>298</v>
      </c>
      <c r="F60" s="208" t="s">
        <v>299</v>
      </c>
      <c r="G60" s="210">
        <v>41000</v>
      </c>
      <c r="H60" s="211">
        <v>3.186803385335955</v>
      </c>
      <c r="I60" s="209"/>
      <c r="J60" s="209"/>
      <c r="K60" s="209"/>
    </row>
    <row r="61" spans="1:11" x14ac:dyDescent="0.35">
      <c r="A61" s="208">
        <v>20014</v>
      </c>
      <c r="B61" s="209" t="s">
        <v>247</v>
      </c>
      <c r="C61" s="209" t="s">
        <v>375</v>
      </c>
      <c r="D61" s="209" t="s">
        <v>283</v>
      </c>
      <c r="E61" s="209" t="s">
        <v>284</v>
      </c>
      <c r="F61" s="208"/>
      <c r="G61" s="210">
        <v>63800</v>
      </c>
      <c r="H61" s="211">
        <v>1.6664706934380353</v>
      </c>
      <c r="I61" s="209"/>
      <c r="J61" s="209"/>
      <c r="K61" s="209"/>
    </row>
    <row r="62" spans="1:11" x14ac:dyDescent="0.35">
      <c r="A62" s="208">
        <v>20151</v>
      </c>
      <c r="B62" s="209" t="s">
        <v>376</v>
      </c>
      <c r="C62" s="209" t="s">
        <v>377</v>
      </c>
      <c r="D62" s="209" t="s">
        <v>283</v>
      </c>
      <c r="E62" s="209" t="s">
        <v>284</v>
      </c>
      <c r="F62" s="208"/>
      <c r="G62" s="210">
        <v>75000</v>
      </c>
      <c r="H62" s="211">
        <v>3.4070446105986916</v>
      </c>
      <c r="I62" s="209"/>
      <c r="J62" s="209"/>
      <c r="K62" s="209"/>
    </row>
    <row r="63" spans="1:11" x14ac:dyDescent="0.35">
      <c r="A63" s="208">
        <v>20228</v>
      </c>
      <c r="B63" s="209" t="s">
        <v>378</v>
      </c>
      <c r="C63" s="209" t="s">
        <v>379</v>
      </c>
      <c r="D63" s="209" t="s">
        <v>271</v>
      </c>
      <c r="E63" s="209" t="s">
        <v>272</v>
      </c>
      <c r="F63" s="208" t="s">
        <v>299</v>
      </c>
      <c r="G63" s="210">
        <v>53250</v>
      </c>
      <c r="H63" s="211">
        <v>3.6495468323601363</v>
      </c>
      <c r="I63" s="209"/>
      <c r="J63" s="209"/>
      <c r="K63" s="209"/>
    </row>
    <row r="64" spans="1:11" x14ac:dyDescent="0.35">
      <c r="A64" s="208">
        <v>20246</v>
      </c>
      <c r="B64" s="209" t="s">
        <v>380</v>
      </c>
      <c r="C64" s="209" t="s">
        <v>381</v>
      </c>
      <c r="D64" s="209" t="s">
        <v>297</v>
      </c>
      <c r="E64" s="209" t="s">
        <v>298</v>
      </c>
      <c r="F64" s="208" t="s">
        <v>258</v>
      </c>
      <c r="G64" s="210">
        <v>50000</v>
      </c>
      <c r="H64" s="211">
        <v>3.8951143672007316</v>
      </c>
      <c r="I64" s="209"/>
      <c r="J64" s="209"/>
      <c r="K64" s="209"/>
    </row>
    <row r="65" spans="1:11" x14ac:dyDescent="0.35">
      <c r="A65" s="208">
        <v>20607</v>
      </c>
      <c r="B65" s="209" t="s">
        <v>382</v>
      </c>
      <c r="C65" s="209" t="s">
        <v>383</v>
      </c>
      <c r="D65" s="209" t="s">
        <v>279</v>
      </c>
      <c r="E65" s="209" t="s">
        <v>280</v>
      </c>
      <c r="F65" s="208"/>
      <c r="G65" s="210">
        <v>45000</v>
      </c>
      <c r="H65" s="211">
        <v>3.0252303148193542</v>
      </c>
      <c r="I65" s="209"/>
      <c r="J65" s="209"/>
      <c r="K65" s="209"/>
    </row>
    <row r="66" spans="1:11" x14ac:dyDescent="0.35">
      <c r="A66" s="208">
        <v>20662</v>
      </c>
      <c r="B66" s="209" t="s">
        <v>384</v>
      </c>
      <c r="C66" s="209" t="s">
        <v>385</v>
      </c>
      <c r="D66" s="209" t="s">
        <v>279</v>
      </c>
      <c r="E66" s="209" t="s">
        <v>280</v>
      </c>
      <c r="F66" s="208" t="s">
        <v>258</v>
      </c>
      <c r="G66" s="210">
        <v>62500</v>
      </c>
      <c r="H66" s="211">
        <v>2.1867531118807517</v>
      </c>
      <c r="I66" s="209"/>
      <c r="J66" s="209"/>
      <c r="K66" s="209"/>
    </row>
    <row r="67" spans="1:11" x14ac:dyDescent="0.35">
      <c r="A67" s="208">
        <v>20719</v>
      </c>
      <c r="B67" s="209" t="s">
        <v>386</v>
      </c>
      <c r="C67" s="209" t="s">
        <v>387</v>
      </c>
      <c r="D67" s="209" t="s">
        <v>297</v>
      </c>
      <c r="E67" s="209" t="s">
        <v>298</v>
      </c>
      <c r="F67" s="208" t="s">
        <v>299</v>
      </c>
      <c r="G67" s="210">
        <v>41250</v>
      </c>
      <c r="H67" s="211">
        <v>2.938604704889948</v>
      </c>
      <c r="I67" s="209"/>
      <c r="J67" s="209"/>
      <c r="K67" s="209"/>
    </row>
    <row r="68" spans="1:11" x14ac:dyDescent="0.35">
      <c r="A68" s="208">
        <v>20966</v>
      </c>
      <c r="B68" s="209" t="s">
        <v>388</v>
      </c>
      <c r="C68" s="209" t="s">
        <v>379</v>
      </c>
      <c r="D68" s="209" t="s">
        <v>275</v>
      </c>
      <c r="E68" s="209" t="s">
        <v>276</v>
      </c>
      <c r="F68" s="208"/>
      <c r="G68" s="210">
        <v>55000</v>
      </c>
      <c r="H68" s="211">
        <v>1.9931475866796093</v>
      </c>
      <c r="I68" s="209"/>
      <c r="J68" s="209"/>
      <c r="K68" s="209"/>
    </row>
    <row r="69" spans="1:11" x14ac:dyDescent="0.35">
      <c r="A69" s="208">
        <v>21743</v>
      </c>
      <c r="B69" s="209" t="s">
        <v>389</v>
      </c>
      <c r="C69" s="209" t="s">
        <v>390</v>
      </c>
      <c r="D69" s="209" t="s">
        <v>297</v>
      </c>
      <c r="E69" s="209" t="s">
        <v>298</v>
      </c>
      <c r="F69" s="208" t="s">
        <v>299</v>
      </c>
      <c r="G69" s="210">
        <v>35000</v>
      </c>
      <c r="H69" s="211">
        <v>3.3787615314855053</v>
      </c>
      <c r="I69" s="209"/>
      <c r="J69" s="209"/>
      <c r="K69" s="209"/>
    </row>
    <row r="70" spans="1:11" x14ac:dyDescent="0.35">
      <c r="A70" s="208">
        <v>21766</v>
      </c>
      <c r="B70" s="209" t="s">
        <v>335</v>
      </c>
      <c r="C70" s="209" t="s">
        <v>391</v>
      </c>
      <c r="D70" s="209" t="s">
        <v>347</v>
      </c>
      <c r="E70" s="209" t="s">
        <v>392</v>
      </c>
      <c r="F70" s="208" t="s">
        <v>299</v>
      </c>
      <c r="G70" s="210">
        <v>90000</v>
      </c>
      <c r="H70" s="211">
        <v>1.9056677134117952</v>
      </c>
      <c r="I70" s="209"/>
      <c r="J70" s="209"/>
      <c r="K70" s="209"/>
    </row>
    <row r="71" spans="1:11" x14ac:dyDescent="0.35">
      <c r="A71" s="208">
        <v>22084</v>
      </c>
      <c r="B71" s="209" t="s">
        <v>393</v>
      </c>
      <c r="C71" s="209" t="s">
        <v>394</v>
      </c>
      <c r="D71" s="209" t="s">
        <v>275</v>
      </c>
      <c r="E71" s="209" t="s">
        <v>276</v>
      </c>
      <c r="F71" s="208"/>
      <c r="G71" s="210">
        <v>70000</v>
      </c>
      <c r="H71" s="211">
        <v>2.8507326555323216</v>
      </c>
      <c r="I71" s="209"/>
      <c r="J71" s="209"/>
      <c r="K71" s="209"/>
    </row>
    <row r="72" spans="1:11" x14ac:dyDescent="0.35">
      <c r="A72" s="208">
        <v>22284</v>
      </c>
      <c r="B72" s="209" t="s">
        <v>395</v>
      </c>
      <c r="C72" s="209" t="s">
        <v>396</v>
      </c>
      <c r="D72" s="209" t="s">
        <v>279</v>
      </c>
      <c r="E72" s="209" t="s">
        <v>280</v>
      </c>
      <c r="F72" s="208"/>
      <c r="G72" s="210">
        <v>40000</v>
      </c>
      <c r="H72" s="211">
        <v>1.5731215486674575</v>
      </c>
      <c r="I72" s="209"/>
      <c r="J72" s="209"/>
      <c r="K72" s="209"/>
    </row>
    <row r="73" spans="1:11" x14ac:dyDescent="0.35">
      <c r="A73" s="208">
        <v>22449</v>
      </c>
      <c r="B73" s="209" t="s">
        <v>397</v>
      </c>
      <c r="C73" s="209" t="s">
        <v>343</v>
      </c>
      <c r="D73" s="209" t="s">
        <v>275</v>
      </c>
      <c r="E73" s="209" t="s">
        <v>276</v>
      </c>
      <c r="F73" s="208"/>
      <c r="G73" s="210">
        <v>60000</v>
      </c>
      <c r="H73" s="211">
        <v>3.3133746653482188</v>
      </c>
      <c r="I73" s="209"/>
      <c r="J73" s="209"/>
      <c r="K73" s="209"/>
    </row>
    <row r="74" spans="1:11" x14ac:dyDescent="0.35">
      <c r="A74" s="208">
        <v>22454</v>
      </c>
      <c r="B74" s="209" t="s">
        <v>398</v>
      </c>
      <c r="C74" s="209" t="s">
        <v>277</v>
      </c>
      <c r="D74" s="209" t="s">
        <v>283</v>
      </c>
      <c r="E74" s="209" t="s">
        <v>284</v>
      </c>
      <c r="F74" s="208"/>
      <c r="G74" s="210">
        <v>63250</v>
      </c>
      <c r="H74" s="211">
        <v>3.5678354863598969</v>
      </c>
      <c r="I74" s="209"/>
      <c r="J74" s="209"/>
      <c r="K74" s="209"/>
    </row>
    <row r="75" spans="1:11" x14ac:dyDescent="0.35">
      <c r="A75" s="208">
        <v>22793</v>
      </c>
      <c r="B75" s="209" t="s">
        <v>399</v>
      </c>
      <c r="C75" s="209" t="s">
        <v>400</v>
      </c>
      <c r="D75" s="209" t="s">
        <v>297</v>
      </c>
      <c r="E75" s="209" t="s">
        <v>298</v>
      </c>
      <c r="F75" s="208" t="s">
        <v>299</v>
      </c>
      <c r="G75" s="210">
        <v>35000</v>
      </c>
      <c r="H75" s="211">
        <v>2.6892512508308046</v>
      </c>
      <c r="I75" s="209"/>
      <c r="J75" s="209"/>
      <c r="K75" s="209"/>
    </row>
    <row r="76" spans="1:11" x14ac:dyDescent="0.35">
      <c r="A76" s="208">
        <v>22920</v>
      </c>
      <c r="B76" s="209" t="s">
        <v>401</v>
      </c>
      <c r="C76" s="209" t="s">
        <v>402</v>
      </c>
      <c r="D76" s="209" t="s">
        <v>271</v>
      </c>
      <c r="E76" s="209" t="s">
        <v>272</v>
      </c>
      <c r="F76" s="208" t="s">
        <v>299</v>
      </c>
      <c r="G76" s="210">
        <v>55000</v>
      </c>
      <c r="H76" s="211">
        <v>3.5669951691987851</v>
      </c>
      <c r="I76" s="209"/>
      <c r="J76" s="209"/>
      <c r="K76" s="209"/>
    </row>
    <row r="77" spans="1:11" x14ac:dyDescent="0.35">
      <c r="A77" s="208">
        <v>23123</v>
      </c>
      <c r="B77" s="209" t="s">
        <v>403</v>
      </c>
      <c r="C77" s="209" t="s">
        <v>404</v>
      </c>
      <c r="D77" s="209" t="s">
        <v>271</v>
      </c>
      <c r="E77" s="209" t="s">
        <v>272</v>
      </c>
      <c r="F77" s="208" t="s">
        <v>258</v>
      </c>
      <c r="G77" s="210">
        <v>75500</v>
      </c>
      <c r="H77" s="211">
        <v>2.8181860040012201</v>
      </c>
      <c r="I77" s="209"/>
      <c r="J77" s="209"/>
      <c r="K77" s="209"/>
    </row>
    <row r="78" spans="1:11" x14ac:dyDescent="0.35">
      <c r="A78" s="208">
        <v>23164</v>
      </c>
      <c r="B78" s="209" t="s">
        <v>405</v>
      </c>
      <c r="C78" s="209" t="s">
        <v>406</v>
      </c>
      <c r="D78" s="209" t="s">
        <v>297</v>
      </c>
      <c r="E78" s="209" t="s">
        <v>298</v>
      </c>
      <c r="F78" s="208" t="s">
        <v>299</v>
      </c>
      <c r="G78" s="210">
        <v>40000</v>
      </c>
      <c r="H78" s="211">
        <v>1.4819934070071881</v>
      </c>
      <c r="I78" s="209"/>
      <c r="J78" s="209"/>
      <c r="K78" s="209"/>
    </row>
    <row r="79" spans="1:11" x14ac:dyDescent="0.35">
      <c r="A79" s="208">
        <v>23303</v>
      </c>
      <c r="B79" s="209" t="s">
        <v>407</v>
      </c>
      <c r="C79" s="209" t="s">
        <v>408</v>
      </c>
      <c r="D79" s="209" t="s">
        <v>279</v>
      </c>
      <c r="E79" s="209" t="s">
        <v>280</v>
      </c>
      <c r="F79" s="208" t="s">
        <v>258</v>
      </c>
      <c r="G79" s="210">
        <v>52250</v>
      </c>
      <c r="H79" s="211">
        <v>1.7597723932727172</v>
      </c>
      <c r="I79" s="209"/>
      <c r="J79" s="209"/>
      <c r="K79" s="209"/>
    </row>
    <row r="80" spans="1:11" x14ac:dyDescent="0.35">
      <c r="A80" s="208">
        <v>23422</v>
      </c>
      <c r="B80" s="209" t="s">
        <v>409</v>
      </c>
      <c r="C80" s="209" t="s">
        <v>410</v>
      </c>
      <c r="D80" s="209" t="s">
        <v>279</v>
      </c>
      <c r="E80" s="209" t="s">
        <v>280</v>
      </c>
      <c r="F80" s="208" t="s">
        <v>258</v>
      </c>
      <c r="G80" s="210">
        <v>58000</v>
      </c>
      <c r="H80" s="211">
        <v>2.5195681681280577</v>
      </c>
      <c r="I80" s="209"/>
      <c r="J80" s="209"/>
      <c r="K80" s="209"/>
    </row>
    <row r="81" spans="1:11" x14ac:dyDescent="0.35">
      <c r="A81" s="208">
        <v>23480</v>
      </c>
      <c r="B81" s="209" t="s">
        <v>411</v>
      </c>
      <c r="C81" s="209" t="s">
        <v>387</v>
      </c>
      <c r="D81" s="209" t="s">
        <v>279</v>
      </c>
      <c r="E81" s="209" t="s">
        <v>280</v>
      </c>
      <c r="F81" s="208" t="s">
        <v>258</v>
      </c>
      <c r="G81" s="210">
        <v>55000</v>
      </c>
      <c r="H81" s="211">
        <v>1.3400554217607095</v>
      </c>
      <c r="I81" s="209"/>
      <c r="J81" s="209"/>
      <c r="K81" s="209"/>
    </row>
    <row r="82" spans="1:11" x14ac:dyDescent="0.35">
      <c r="A82" s="208">
        <v>23484</v>
      </c>
      <c r="B82" s="209" t="s">
        <v>412</v>
      </c>
      <c r="C82" s="209" t="s">
        <v>413</v>
      </c>
      <c r="D82" s="209" t="s">
        <v>279</v>
      </c>
      <c r="E82" s="209" t="s">
        <v>280</v>
      </c>
      <c r="F82" s="208"/>
      <c r="G82" s="210">
        <v>40000</v>
      </c>
      <c r="H82" s="211">
        <v>2.114882923291928</v>
      </c>
      <c r="I82" s="209"/>
      <c r="J82" s="209"/>
      <c r="K82" s="209"/>
    </row>
    <row r="83" spans="1:11" x14ac:dyDescent="0.35">
      <c r="A83" s="208">
        <v>23522</v>
      </c>
      <c r="B83" s="209" t="s">
        <v>414</v>
      </c>
      <c r="C83" s="209" t="s">
        <v>415</v>
      </c>
      <c r="D83" s="209" t="s">
        <v>287</v>
      </c>
      <c r="E83" s="209" t="s">
        <v>288</v>
      </c>
      <c r="F83" s="208" t="s">
        <v>258</v>
      </c>
      <c r="G83" s="210">
        <v>65000</v>
      </c>
      <c r="H83" s="211">
        <v>3.4052496757854893</v>
      </c>
      <c r="I83" s="209"/>
      <c r="J83" s="209"/>
      <c r="K83" s="209"/>
    </row>
    <row r="84" spans="1:11" x14ac:dyDescent="0.35">
      <c r="A84" s="208">
        <v>23837</v>
      </c>
      <c r="B84" s="209" t="s">
        <v>416</v>
      </c>
      <c r="C84" s="209" t="s">
        <v>417</v>
      </c>
      <c r="D84" s="209" t="s">
        <v>275</v>
      </c>
      <c r="E84" s="209" t="s">
        <v>276</v>
      </c>
      <c r="F84" s="208"/>
      <c r="G84" s="210">
        <v>45000</v>
      </c>
      <c r="H84" s="211">
        <v>3.4767844954511009</v>
      </c>
      <c r="I84" s="209"/>
      <c r="J84" s="209"/>
      <c r="K84" s="209"/>
    </row>
    <row r="85" spans="1:11" x14ac:dyDescent="0.35">
      <c r="A85" s="208">
        <v>24063</v>
      </c>
      <c r="B85" s="209" t="s">
        <v>2</v>
      </c>
      <c r="C85" s="209" t="s">
        <v>418</v>
      </c>
      <c r="D85" s="209" t="s">
        <v>279</v>
      </c>
      <c r="E85" s="209" t="s">
        <v>280</v>
      </c>
      <c r="F85" s="208"/>
      <c r="G85" s="210">
        <v>42250</v>
      </c>
      <c r="H85" s="211">
        <v>3.8758361032471647</v>
      </c>
      <c r="I85" s="209"/>
      <c r="J85" s="209"/>
      <c r="K85" s="209"/>
    </row>
    <row r="86" spans="1:11" x14ac:dyDescent="0.35">
      <c r="A86" s="208">
        <v>24098</v>
      </c>
      <c r="B86" s="209" t="s">
        <v>419</v>
      </c>
      <c r="C86" s="209" t="s">
        <v>420</v>
      </c>
      <c r="D86" s="209" t="s">
        <v>279</v>
      </c>
      <c r="E86" s="209" t="s">
        <v>280</v>
      </c>
      <c r="F86" s="208"/>
      <c r="G86" s="210">
        <v>41025</v>
      </c>
      <c r="H86" s="211">
        <v>3.5999312020041128</v>
      </c>
      <c r="I86" s="209"/>
      <c r="J86" s="209"/>
      <c r="K86" s="209"/>
    </row>
    <row r="87" spans="1:11" x14ac:dyDescent="0.35">
      <c r="A87" s="208">
        <v>24334</v>
      </c>
      <c r="B87" s="209" t="s">
        <v>421</v>
      </c>
      <c r="C87" s="209" t="s">
        <v>422</v>
      </c>
      <c r="D87" s="209" t="s">
        <v>283</v>
      </c>
      <c r="E87" s="209" t="s">
        <v>284</v>
      </c>
      <c r="F87" s="208" t="s">
        <v>258</v>
      </c>
      <c r="G87" s="210">
        <v>100135</v>
      </c>
      <c r="H87" s="211">
        <v>3.4658533203969335</v>
      </c>
      <c r="I87" s="209"/>
      <c r="J87" s="209"/>
      <c r="K87" s="209"/>
    </row>
    <row r="88" spans="1:11" x14ac:dyDescent="0.35">
      <c r="A88" s="208">
        <v>24627</v>
      </c>
      <c r="B88" s="209" t="s">
        <v>423</v>
      </c>
      <c r="C88" s="209" t="s">
        <v>341</v>
      </c>
      <c r="D88" s="209" t="s">
        <v>279</v>
      </c>
      <c r="E88" s="209" t="s">
        <v>280</v>
      </c>
      <c r="F88" s="208"/>
      <c r="G88" s="210">
        <v>70000</v>
      </c>
      <c r="H88" s="211">
        <v>2.2599369471863326</v>
      </c>
      <c r="I88" s="209"/>
      <c r="J88" s="209"/>
      <c r="K88" s="209"/>
    </row>
    <row r="89" spans="1:11" x14ac:dyDescent="0.35">
      <c r="A89" s="208">
        <v>24736</v>
      </c>
      <c r="B89" s="209" t="s">
        <v>424</v>
      </c>
      <c r="C89" s="209" t="s">
        <v>425</v>
      </c>
      <c r="D89" s="209" t="s">
        <v>275</v>
      </c>
      <c r="E89" s="209" t="s">
        <v>276</v>
      </c>
      <c r="F89" s="208"/>
      <c r="G89" s="210">
        <v>50000</v>
      </c>
      <c r="H89" s="211">
        <v>1.2237154143554458</v>
      </c>
      <c r="I89" s="209"/>
      <c r="J89" s="209"/>
      <c r="K89" s="209"/>
    </row>
    <row r="90" spans="1:11" x14ac:dyDescent="0.35">
      <c r="A90" s="208">
        <v>24774</v>
      </c>
      <c r="B90" s="209" t="s">
        <v>426</v>
      </c>
      <c r="C90" s="209" t="s">
        <v>427</v>
      </c>
      <c r="D90" s="209" t="s">
        <v>275</v>
      </c>
      <c r="E90" s="209" t="s">
        <v>276</v>
      </c>
      <c r="F90" s="208" t="s">
        <v>258</v>
      </c>
      <c r="G90" s="210">
        <v>65000</v>
      </c>
      <c r="H90" s="211">
        <v>1.5053972579351287</v>
      </c>
      <c r="I90" s="209"/>
      <c r="J90" s="209"/>
      <c r="K90" s="209"/>
    </row>
    <row r="91" spans="1:11" x14ac:dyDescent="0.35">
      <c r="A91" s="208">
        <v>24997</v>
      </c>
      <c r="B91" s="209" t="s">
        <v>243</v>
      </c>
      <c r="C91" s="209" t="s">
        <v>428</v>
      </c>
      <c r="D91" s="209" t="s">
        <v>271</v>
      </c>
      <c r="E91" s="209" t="s">
        <v>272</v>
      </c>
      <c r="F91" s="208"/>
      <c r="G91" s="210">
        <v>85000</v>
      </c>
      <c r="H91" s="211">
        <v>3.4624802623629485</v>
      </c>
      <c r="I91" s="209"/>
      <c r="J91" s="209"/>
      <c r="K91" s="209"/>
    </row>
    <row r="92" spans="1:11" x14ac:dyDescent="0.35">
      <c r="A92" s="208">
        <v>25190</v>
      </c>
      <c r="B92" s="209" t="s">
        <v>429</v>
      </c>
      <c r="C92" s="209" t="s">
        <v>430</v>
      </c>
      <c r="D92" s="209" t="s">
        <v>283</v>
      </c>
      <c r="E92" s="209" t="s">
        <v>284</v>
      </c>
      <c r="F92" s="208"/>
      <c r="G92" s="210">
        <v>82425</v>
      </c>
      <c r="H92" s="211">
        <v>3.3068752822467653</v>
      </c>
      <c r="I92" s="209"/>
      <c r="J92" s="209"/>
      <c r="K92" s="209"/>
    </row>
    <row r="93" spans="1:11" x14ac:dyDescent="0.35">
      <c r="A93" s="208">
        <v>25398</v>
      </c>
      <c r="B93" s="209" t="s">
        <v>431</v>
      </c>
      <c r="C93" s="209" t="s">
        <v>432</v>
      </c>
      <c r="D93" s="209" t="s">
        <v>275</v>
      </c>
      <c r="E93" s="209" t="s">
        <v>276</v>
      </c>
      <c r="F93" s="208"/>
      <c r="G93" s="210">
        <v>65725</v>
      </c>
      <c r="H93" s="211">
        <v>3.8565711173536386</v>
      </c>
      <c r="I93" s="209"/>
      <c r="J93" s="209"/>
      <c r="K93" s="209"/>
    </row>
    <row r="94" spans="1:11" x14ac:dyDescent="0.35">
      <c r="A94" s="208">
        <v>25496</v>
      </c>
      <c r="B94" s="209" t="s">
        <v>433</v>
      </c>
      <c r="C94" s="209" t="s">
        <v>324</v>
      </c>
      <c r="D94" s="209" t="s">
        <v>283</v>
      </c>
      <c r="E94" s="209" t="s">
        <v>284</v>
      </c>
      <c r="F94" s="208"/>
      <c r="G94" s="210">
        <v>65760</v>
      </c>
      <c r="H94" s="211">
        <v>2.7600185293157842</v>
      </c>
      <c r="I94" s="209"/>
      <c r="J94" s="209"/>
      <c r="K94" s="209"/>
    </row>
    <row r="95" spans="1:11" x14ac:dyDescent="0.35">
      <c r="A95" s="208">
        <v>25640</v>
      </c>
      <c r="B95" s="209" t="s">
        <v>434</v>
      </c>
      <c r="C95" s="209" t="s">
        <v>435</v>
      </c>
      <c r="D95" s="209" t="s">
        <v>279</v>
      </c>
      <c r="E95" s="209" t="s">
        <v>280</v>
      </c>
      <c r="F95" s="208"/>
      <c r="G95" s="210">
        <v>47000</v>
      </c>
      <c r="H95" s="211">
        <v>1.8262188201814893</v>
      </c>
      <c r="I95" s="209"/>
      <c r="J95" s="209"/>
      <c r="K95" s="209"/>
    </row>
    <row r="96" spans="1:11" x14ac:dyDescent="0.35">
      <c r="A96" s="208">
        <v>25940</v>
      </c>
      <c r="B96" s="209" t="s">
        <v>436</v>
      </c>
      <c r="C96" s="209" t="s">
        <v>437</v>
      </c>
      <c r="D96" s="209" t="s">
        <v>275</v>
      </c>
      <c r="E96" s="209" t="s">
        <v>276</v>
      </c>
      <c r="F96" s="208" t="s">
        <v>258</v>
      </c>
      <c r="G96" s="210">
        <v>68750</v>
      </c>
      <c r="H96" s="211">
        <v>2.0209793592052647</v>
      </c>
      <c r="I96" s="209"/>
      <c r="J96" s="209"/>
      <c r="K96" s="209"/>
    </row>
    <row r="97" spans="1:12" x14ac:dyDescent="0.35">
      <c r="A97" s="208">
        <v>26148</v>
      </c>
      <c r="B97" s="209" t="s">
        <v>357</v>
      </c>
      <c r="C97" s="209" t="s">
        <v>438</v>
      </c>
      <c r="D97" s="209" t="s">
        <v>287</v>
      </c>
      <c r="E97" s="209" t="s">
        <v>288</v>
      </c>
      <c r="F97" s="208"/>
      <c r="G97" s="210">
        <v>80000</v>
      </c>
      <c r="H97" s="211">
        <v>2.4837462039240297</v>
      </c>
      <c r="I97" s="209"/>
      <c r="J97" s="209"/>
      <c r="K97" s="209"/>
    </row>
    <row r="98" spans="1:12" x14ac:dyDescent="0.35">
      <c r="A98" s="208">
        <v>26341</v>
      </c>
      <c r="B98" s="209" t="s">
        <v>439</v>
      </c>
      <c r="C98" s="209" t="s">
        <v>440</v>
      </c>
      <c r="D98" s="209" t="s">
        <v>279</v>
      </c>
      <c r="E98" s="209" t="s">
        <v>280</v>
      </c>
      <c r="F98" s="208" t="s">
        <v>258</v>
      </c>
      <c r="G98" s="210">
        <v>60000</v>
      </c>
      <c r="H98" s="211">
        <v>2.3674887502503212</v>
      </c>
      <c r="I98" s="209"/>
      <c r="J98" s="209"/>
      <c r="K98" s="209"/>
    </row>
    <row r="99" spans="1:12" x14ac:dyDescent="0.35">
      <c r="A99" s="208">
        <v>26517</v>
      </c>
      <c r="B99" s="209" t="s">
        <v>441</v>
      </c>
      <c r="C99" s="209" t="s">
        <v>442</v>
      </c>
      <c r="D99" s="209" t="s">
        <v>297</v>
      </c>
      <c r="E99" s="209" t="s">
        <v>298</v>
      </c>
      <c r="F99" s="208"/>
      <c r="G99" s="210">
        <v>60000</v>
      </c>
      <c r="H99" s="211">
        <v>2.423396086482779</v>
      </c>
      <c r="I99" s="209"/>
      <c r="J99" s="209"/>
      <c r="K99" s="209"/>
    </row>
    <row r="100" spans="1:12" x14ac:dyDescent="0.35">
      <c r="A100" s="208">
        <v>26634</v>
      </c>
      <c r="B100" s="209" t="s">
        <v>443</v>
      </c>
      <c r="C100" s="209" t="s">
        <v>371</v>
      </c>
      <c r="D100" s="209" t="s">
        <v>297</v>
      </c>
      <c r="E100" s="209" t="s">
        <v>298</v>
      </c>
      <c r="F100" s="208" t="s">
        <v>299</v>
      </c>
      <c r="G100" s="210">
        <v>42000</v>
      </c>
      <c r="H100" s="211">
        <v>3.1139065272152338</v>
      </c>
      <c r="I100" s="209"/>
      <c r="J100" s="209"/>
      <c r="K100" s="209"/>
    </row>
    <row r="101" spans="1:12" x14ac:dyDescent="0.35">
      <c r="A101" s="208">
        <v>26679</v>
      </c>
      <c r="B101" s="209" t="s">
        <v>444</v>
      </c>
      <c r="C101" s="209" t="s">
        <v>445</v>
      </c>
      <c r="D101" s="209" t="s">
        <v>275</v>
      </c>
      <c r="E101" s="209" t="s">
        <v>276</v>
      </c>
      <c r="F101" s="208"/>
      <c r="G101" s="210">
        <v>52500</v>
      </c>
      <c r="H101" s="211">
        <v>2.5012078241836808</v>
      </c>
      <c r="I101" s="209"/>
      <c r="J101" s="209"/>
      <c r="K101" s="209"/>
    </row>
    <row r="102" spans="1:12" x14ac:dyDescent="0.35">
      <c r="A102" s="208">
        <v>26813</v>
      </c>
      <c r="B102" s="209" t="s">
        <v>446</v>
      </c>
      <c r="C102" s="209" t="s">
        <v>447</v>
      </c>
      <c r="D102" s="209" t="s">
        <v>283</v>
      </c>
      <c r="E102" s="209" t="s">
        <v>284</v>
      </c>
      <c r="F102" s="208"/>
      <c r="G102" s="210">
        <v>58400</v>
      </c>
      <c r="H102" s="211">
        <v>1.7439417785242712</v>
      </c>
      <c r="I102" s="209"/>
      <c r="J102" s="209"/>
      <c r="K102" s="209"/>
    </row>
    <row r="103" spans="1:12" x14ac:dyDescent="0.35">
      <c r="A103" s="208">
        <v>26896</v>
      </c>
      <c r="B103" s="209" t="s">
        <v>448</v>
      </c>
      <c r="C103" s="209" t="s">
        <v>449</v>
      </c>
      <c r="D103" s="209" t="s">
        <v>283</v>
      </c>
      <c r="E103" s="209" t="s">
        <v>450</v>
      </c>
      <c r="F103" s="208"/>
      <c r="G103" s="210">
        <v>120000</v>
      </c>
      <c r="H103" s="211">
        <v>3.1251538751465016</v>
      </c>
      <c r="I103" s="209"/>
      <c r="J103" s="209"/>
      <c r="K103" s="209"/>
    </row>
    <row r="104" spans="1:12" x14ac:dyDescent="0.35">
      <c r="A104" s="208">
        <v>27244</v>
      </c>
      <c r="B104" s="209" t="s">
        <v>451</v>
      </c>
      <c r="C104" s="209" t="s">
        <v>452</v>
      </c>
      <c r="D104" s="209" t="s">
        <v>283</v>
      </c>
      <c r="E104" s="209" t="s">
        <v>284</v>
      </c>
      <c r="F104" s="208"/>
      <c r="G104" s="210">
        <v>90000</v>
      </c>
      <c r="H104" s="211">
        <v>2.3960267950524465</v>
      </c>
      <c r="I104" s="209"/>
      <c r="J104" s="209"/>
      <c r="K104" s="209"/>
    </row>
    <row r="105" spans="1:12" ht="18.75" thickBot="1" x14ac:dyDescent="0.4">
      <c r="A105" s="212">
        <v>27474</v>
      </c>
      <c r="B105" s="213" t="s">
        <v>453</v>
      </c>
      <c r="C105" s="213" t="s">
        <v>454</v>
      </c>
      <c r="D105" s="213" t="s">
        <v>283</v>
      </c>
      <c r="E105" s="213" t="s">
        <v>284</v>
      </c>
      <c r="F105" s="212"/>
      <c r="G105" s="214">
        <v>75000</v>
      </c>
      <c r="H105" s="215">
        <v>3.2011676040148531</v>
      </c>
      <c r="I105" s="213"/>
      <c r="J105" s="213"/>
      <c r="K105" s="213"/>
    </row>
    <row r="107" spans="1:12" ht="18.75" thickBot="1" x14ac:dyDescent="0.4"/>
    <row r="108" spans="1:12" ht="21.75" thickBot="1" x14ac:dyDescent="0.4">
      <c r="H108" s="250" t="s">
        <v>466</v>
      </c>
      <c r="I108" s="251"/>
      <c r="J108" s="251"/>
      <c r="K108" s="251"/>
      <c r="L108" s="252"/>
    </row>
  </sheetData>
  <autoFilter ref="A12:K105"/>
  <mergeCells count="6">
    <mergeCell ref="A1:K1"/>
    <mergeCell ref="B3:C3"/>
    <mergeCell ref="E3:F3"/>
    <mergeCell ref="H3:I3"/>
    <mergeCell ref="H108:L108"/>
    <mergeCell ref="B8:E8"/>
  </mergeCells>
  <pageMargins left="1" right="1" top="1" bottom="1" header="0.5" footer="0.5"/>
  <pageSetup fitToHeight="0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I18" sqref="I18"/>
    </sheetView>
  </sheetViews>
  <sheetFormatPr defaultColWidth="9.140625" defaultRowHeight="16.5" x14ac:dyDescent="0.3"/>
  <cols>
    <col min="1" max="1" width="18.7109375" style="75" customWidth="1"/>
    <col min="2" max="2" width="13.5703125" style="75" bestFit="1" customWidth="1"/>
    <col min="3" max="3" width="11" style="75" bestFit="1" customWidth="1"/>
    <col min="4" max="4" width="11.140625" style="75" bestFit="1" customWidth="1"/>
    <col min="5" max="5" width="12" style="75" bestFit="1" customWidth="1"/>
    <col min="6" max="6" width="10.28515625" style="75" bestFit="1" customWidth="1"/>
    <col min="7" max="7" width="7.140625" style="75" bestFit="1" customWidth="1"/>
    <col min="8" max="8" width="10.42578125" style="75" bestFit="1" customWidth="1"/>
    <col min="9" max="9" width="13.85546875" style="75" bestFit="1" customWidth="1"/>
    <col min="10" max="10" width="17" style="75" bestFit="1" customWidth="1"/>
    <col min="11" max="16384" width="9.140625" style="75"/>
  </cols>
  <sheetData>
    <row r="1" spans="1:10" ht="26.25" x14ac:dyDescent="0.45">
      <c r="A1" s="102" t="s">
        <v>793</v>
      </c>
    </row>
    <row r="3" spans="1:10" s="116" customFormat="1" ht="17.25" x14ac:dyDescent="0.3">
      <c r="A3" s="254" t="s">
        <v>486</v>
      </c>
      <c r="B3" s="254"/>
    </row>
    <row r="4" spans="1:10" x14ac:dyDescent="0.3">
      <c r="A4" s="75" t="s">
        <v>485</v>
      </c>
      <c r="B4" s="164"/>
    </row>
    <row r="5" spans="1:10" x14ac:dyDescent="0.3">
      <c r="A5" s="75" t="s">
        <v>484</v>
      </c>
      <c r="B5" s="75">
        <v>12</v>
      </c>
    </row>
    <row r="7" spans="1:10" s="116" customFormat="1" ht="34.5" x14ac:dyDescent="0.3">
      <c r="A7" s="105" t="s">
        <v>483</v>
      </c>
      <c r="B7" s="104" t="s">
        <v>474</v>
      </c>
      <c r="C7" s="104" t="s">
        <v>473</v>
      </c>
      <c r="D7" s="104" t="s">
        <v>472</v>
      </c>
      <c r="E7" s="104" t="s">
        <v>482</v>
      </c>
      <c r="F7" s="104" t="s">
        <v>481</v>
      </c>
      <c r="G7" s="104" t="s">
        <v>480</v>
      </c>
      <c r="H7" s="104" t="s">
        <v>479</v>
      </c>
      <c r="I7" s="104" t="s">
        <v>478</v>
      </c>
      <c r="J7" s="104" t="s">
        <v>477</v>
      </c>
    </row>
    <row r="8" spans="1:10" x14ac:dyDescent="0.3">
      <c r="A8" s="76">
        <v>452786</v>
      </c>
      <c r="B8" s="83">
        <v>400000</v>
      </c>
      <c r="C8" s="83">
        <f>B8*0.2</f>
        <v>80000</v>
      </c>
      <c r="D8" s="165"/>
      <c r="E8" s="84">
        <v>3.6249999999999998E-2</v>
      </c>
      <c r="F8" s="161"/>
      <c r="G8" s="76">
        <v>25</v>
      </c>
      <c r="H8" s="166"/>
      <c r="I8" s="160"/>
      <c r="J8" s="77">
        <v>40664</v>
      </c>
    </row>
    <row r="9" spans="1:10" x14ac:dyDescent="0.3">
      <c r="A9" s="76">
        <v>453000</v>
      </c>
      <c r="B9" s="83">
        <v>425000</v>
      </c>
      <c r="C9" s="83">
        <v>60000</v>
      </c>
      <c r="D9" s="165"/>
      <c r="E9" s="84">
        <v>3.9399999999999998E-2</v>
      </c>
      <c r="F9" s="161"/>
      <c r="G9" s="76">
        <v>30</v>
      </c>
      <c r="H9" s="166"/>
      <c r="I9" s="160"/>
      <c r="J9" s="77">
        <v>40850</v>
      </c>
    </row>
    <row r="10" spans="1:10" x14ac:dyDescent="0.3">
      <c r="A10" s="76">
        <v>453025</v>
      </c>
      <c r="B10" s="83">
        <v>175500</v>
      </c>
      <c r="C10" s="83">
        <v>30000</v>
      </c>
      <c r="D10" s="165"/>
      <c r="E10" s="84">
        <v>3.5499999999999997E-2</v>
      </c>
      <c r="F10" s="161"/>
      <c r="G10" s="76">
        <v>25</v>
      </c>
      <c r="H10" s="166"/>
      <c r="I10" s="160"/>
      <c r="J10" s="77">
        <v>41009</v>
      </c>
    </row>
    <row r="11" spans="1:10" x14ac:dyDescent="0.3">
      <c r="A11" s="76">
        <v>452600</v>
      </c>
      <c r="B11" s="83">
        <v>265950</v>
      </c>
      <c r="C11" s="83">
        <v>58000</v>
      </c>
      <c r="D11" s="165"/>
      <c r="E11" s="84">
        <v>2.5000000000000001E-2</v>
      </c>
      <c r="F11" s="161"/>
      <c r="G11" s="76">
        <v>15</v>
      </c>
      <c r="H11" s="166"/>
      <c r="I11" s="160"/>
      <c r="J11" s="77">
        <v>41196</v>
      </c>
    </row>
    <row r="12" spans="1:10" x14ac:dyDescent="0.3">
      <c r="A12" s="76">
        <v>452638</v>
      </c>
      <c r="B12" s="83">
        <v>329750</v>
      </c>
      <c r="C12" s="83">
        <v>65000</v>
      </c>
      <c r="D12" s="165"/>
      <c r="E12" s="84">
        <v>3.2500000000000001E-2</v>
      </c>
      <c r="F12" s="161"/>
      <c r="G12" s="76">
        <v>30</v>
      </c>
      <c r="H12" s="166"/>
      <c r="I12" s="160"/>
      <c r="J12" s="77">
        <v>41309</v>
      </c>
    </row>
    <row r="14" spans="1:10" s="116" customFormat="1" ht="17.25" x14ac:dyDescent="0.3">
      <c r="A14" s="255" t="s">
        <v>476</v>
      </c>
      <c r="B14" s="255"/>
      <c r="C14" s="255"/>
      <c r="D14" s="255"/>
    </row>
    <row r="15" spans="1:10" s="116" customFormat="1" ht="34.5" x14ac:dyDescent="0.3">
      <c r="A15" s="117" t="s">
        <v>475</v>
      </c>
      <c r="B15" s="118" t="s">
        <v>474</v>
      </c>
      <c r="C15" s="118" t="s">
        <v>473</v>
      </c>
      <c r="D15" s="119" t="s">
        <v>472</v>
      </c>
    </row>
    <row r="16" spans="1:10" x14ac:dyDescent="0.3">
      <c r="A16" s="75" t="s">
        <v>471</v>
      </c>
      <c r="B16" s="167"/>
      <c r="C16" s="167"/>
      <c r="D16" s="167"/>
      <c r="E16" s="78"/>
    </row>
    <row r="17" spans="1:5" x14ac:dyDescent="0.3">
      <c r="A17" s="75" t="s">
        <v>14</v>
      </c>
      <c r="B17" s="167"/>
      <c r="C17" s="167"/>
      <c r="D17" s="167"/>
      <c r="E17" s="78"/>
    </row>
    <row r="18" spans="1:5" x14ac:dyDescent="0.3">
      <c r="A18" s="75" t="s">
        <v>470</v>
      </c>
      <c r="B18" s="167"/>
      <c r="C18" s="167"/>
      <c r="D18" s="167"/>
      <c r="E18" s="78"/>
    </row>
    <row r="19" spans="1:5" x14ac:dyDescent="0.3">
      <c r="A19" s="75" t="s">
        <v>469</v>
      </c>
      <c r="B19" s="167"/>
      <c r="C19" s="167"/>
      <c r="D19" s="167"/>
      <c r="E19" s="78"/>
    </row>
    <row r="20" spans="1:5" x14ac:dyDescent="0.3">
      <c r="A20" s="75" t="s">
        <v>468</v>
      </c>
      <c r="B20" s="167"/>
      <c r="C20" s="167"/>
      <c r="D20" s="167"/>
      <c r="E20" s="78"/>
    </row>
    <row r="21" spans="1:5" x14ac:dyDescent="0.3">
      <c r="A21" s="75" t="s">
        <v>467</v>
      </c>
      <c r="B21" s="168"/>
      <c r="C21" s="168"/>
      <c r="D21" s="168"/>
    </row>
  </sheetData>
  <mergeCells count="2">
    <mergeCell ref="A3:B3"/>
    <mergeCell ref="A14:D14"/>
  </mergeCells>
  <pageMargins left="0.7" right="0.7" top="0.75" bottom="0.75" header="0.3" footer="0.3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D22" sqref="D22"/>
    </sheetView>
  </sheetViews>
  <sheetFormatPr defaultColWidth="9.140625" defaultRowHeight="16.5" x14ac:dyDescent="0.3"/>
  <cols>
    <col min="1" max="1" width="23.42578125" style="75" customWidth="1"/>
    <col min="2" max="2" width="13.5703125" style="75" bestFit="1" customWidth="1"/>
    <col min="3" max="3" width="18.28515625" style="75" bestFit="1" customWidth="1"/>
    <col min="4" max="4" width="20.85546875" style="75" bestFit="1" customWidth="1"/>
    <col min="5" max="5" width="10.28515625" style="75" bestFit="1" customWidth="1"/>
    <col min="6" max="6" width="7.140625" style="75" bestFit="1" customWidth="1"/>
    <col min="7" max="7" width="15" style="75" customWidth="1"/>
    <col min="8" max="8" width="21.140625" style="75" bestFit="1" customWidth="1"/>
    <col min="9" max="9" width="15.5703125" style="75" bestFit="1" customWidth="1"/>
    <col min="10" max="16384" width="9.140625" style="74"/>
  </cols>
  <sheetData>
    <row r="1" spans="1:9" ht="26.25" x14ac:dyDescent="0.45">
      <c r="A1" s="102" t="s">
        <v>793</v>
      </c>
    </row>
    <row r="3" spans="1:9" ht="17.25" x14ac:dyDescent="0.3">
      <c r="A3" s="254" t="s">
        <v>486</v>
      </c>
      <c r="B3" s="254"/>
      <c r="C3" s="79"/>
      <c r="D3" s="103" t="s">
        <v>480</v>
      </c>
      <c r="E3" s="103" t="s">
        <v>494</v>
      </c>
    </row>
    <row r="4" spans="1:9" s="85" customFormat="1" x14ac:dyDescent="0.3">
      <c r="A4" s="75" t="s">
        <v>485</v>
      </c>
      <c r="B4" s="77">
        <f ca="1">TODAY()</f>
        <v>43872</v>
      </c>
      <c r="C4" s="75"/>
      <c r="D4" s="76">
        <v>15</v>
      </c>
      <c r="E4" s="80">
        <v>3.2500000000000001E-2</v>
      </c>
      <c r="F4" s="75"/>
      <c r="G4" s="75"/>
      <c r="H4" s="75"/>
      <c r="I4" s="75"/>
    </row>
    <row r="5" spans="1:9" s="85" customFormat="1" x14ac:dyDescent="0.3">
      <c r="A5" s="75" t="s">
        <v>493</v>
      </c>
      <c r="B5" s="75">
        <v>12</v>
      </c>
      <c r="C5" s="75"/>
      <c r="D5" s="76">
        <v>25</v>
      </c>
      <c r="E5" s="80">
        <v>3.6249999999999998E-2</v>
      </c>
      <c r="F5" s="75"/>
      <c r="G5" s="75"/>
      <c r="H5" s="75"/>
      <c r="I5" s="75"/>
    </row>
    <row r="6" spans="1:9" s="85" customFormat="1" x14ac:dyDescent="0.3">
      <c r="A6" s="75" t="s">
        <v>492</v>
      </c>
      <c r="B6" s="81">
        <v>3.8E-3</v>
      </c>
      <c r="C6" s="75"/>
      <c r="D6" s="76">
        <v>30</v>
      </c>
      <c r="E6" s="80">
        <v>3.7499999999999999E-2</v>
      </c>
      <c r="F6" s="75"/>
      <c r="G6" s="75"/>
      <c r="H6" s="75"/>
      <c r="I6" s="75"/>
    </row>
    <row r="7" spans="1:9" s="85" customFormat="1" x14ac:dyDescent="0.3">
      <c r="A7" s="75" t="s">
        <v>491</v>
      </c>
      <c r="B7" s="82">
        <v>0.2</v>
      </c>
      <c r="C7" s="75"/>
      <c r="D7" s="75"/>
      <c r="E7" s="75"/>
      <c r="F7" s="75"/>
      <c r="G7" s="75"/>
      <c r="H7" s="75"/>
      <c r="I7" s="75"/>
    </row>
    <row r="8" spans="1:9" s="85" customFormat="1" x14ac:dyDescent="0.3">
      <c r="A8" s="75"/>
      <c r="B8" s="82"/>
      <c r="C8" s="75"/>
      <c r="D8" s="75"/>
      <c r="E8" s="75"/>
      <c r="F8" s="75"/>
      <c r="G8" s="75"/>
      <c r="H8" s="75"/>
      <c r="I8" s="75"/>
    </row>
    <row r="9" spans="1:9" ht="17.25" x14ac:dyDescent="0.3">
      <c r="A9" s="103" t="s">
        <v>483</v>
      </c>
      <c r="B9" s="104" t="s">
        <v>474</v>
      </c>
      <c r="C9" s="104" t="s">
        <v>473</v>
      </c>
      <c r="D9" s="104" t="s">
        <v>472</v>
      </c>
      <c r="E9" s="104" t="s">
        <v>490</v>
      </c>
      <c r="F9" s="104" t="s">
        <v>480</v>
      </c>
      <c r="G9" s="104" t="s">
        <v>489</v>
      </c>
      <c r="H9" s="104" t="s">
        <v>488</v>
      </c>
      <c r="I9" s="104" t="s">
        <v>487</v>
      </c>
    </row>
    <row r="10" spans="1:9" s="85" customFormat="1" x14ac:dyDescent="0.3">
      <c r="A10" s="76">
        <v>392786</v>
      </c>
      <c r="B10" s="83">
        <v>425750</v>
      </c>
      <c r="C10" s="83">
        <v>86000</v>
      </c>
      <c r="D10" s="86">
        <f>B10-C10</f>
        <v>339750</v>
      </c>
      <c r="E10" s="160"/>
      <c r="F10" s="76">
        <v>25</v>
      </c>
      <c r="G10" s="161"/>
      <c r="H10" s="162"/>
      <c r="I10" s="163"/>
    </row>
    <row r="11" spans="1:9" s="85" customFormat="1" x14ac:dyDescent="0.3">
      <c r="A11" s="76">
        <v>393000</v>
      </c>
      <c r="B11" s="83">
        <v>335900</v>
      </c>
      <c r="C11" s="83">
        <v>75500</v>
      </c>
      <c r="D11" s="86">
        <f>B11-C11</f>
        <v>260400</v>
      </c>
      <c r="E11" s="160"/>
      <c r="F11" s="76">
        <v>30</v>
      </c>
      <c r="G11" s="161"/>
      <c r="H11" s="162"/>
      <c r="I11" s="163"/>
    </row>
    <row r="12" spans="1:9" s="85" customFormat="1" x14ac:dyDescent="0.3">
      <c r="A12" s="76">
        <v>393025</v>
      </c>
      <c r="B12" s="83">
        <v>205500</v>
      </c>
      <c r="C12" s="83">
        <v>30000</v>
      </c>
      <c r="D12" s="86">
        <f>B12-C12</f>
        <v>175500</v>
      </c>
      <c r="E12" s="160"/>
      <c r="F12" s="76">
        <v>25</v>
      </c>
      <c r="G12" s="161"/>
      <c r="H12" s="162"/>
      <c r="I12" s="163"/>
    </row>
    <row r="13" spans="1:9" s="85" customFormat="1" x14ac:dyDescent="0.3">
      <c r="A13" s="76">
        <v>392600</v>
      </c>
      <c r="B13" s="83">
        <v>285900</v>
      </c>
      <c r="C13" s="83">
        <v>50000</v>
      </c>
      <c r="D13" s="86">
        <f>B13-C13</f>
        <v>235900</v>
      </c>
      <c r="E13" s="160"/>
      <c r="F13" s="76">
        <v>15</v>
      </c>
      <c r="G13" s="161"/>
      <c r="H13" s="162"/>
      <c r="I13" s="163"/>
    </row>
    <row r="14" spans="1:9" s="85" customFormat="1" x14ac:dyDescent="0.3">
      <c r="A14" s="76">
        <v>392638</v>
      </c>
      <c r="B14" s="83">
        <v>329900</v>
      </c>
      <c r="C14" s="83">
        <v>70000</v>
      </c>
      <c r="D14" s="86">
        <f>B14-C14</f>
        <v>259900</v>
      </c>
      <c r="E14" s="160"/>
      <c r="F14" s="76">
        <v>30</v>
      </c>
      <c r="G14" s="161"/>
      <c r="H14" s="162"/>
      <c r="I14" s="163"/>
    </row>
  </sheetData>
  <mergeCells count="1">
    <mergeCell ref="A3:B3"/>
  </mergeCells>
  <pageMargins left="0.2" right="0.2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>
      <selection activeCell="E6" sqref="E6"/>
    </sheetView>
  </sheetViews>
  <sheetFormatPr defaultColWidth="7.85546875" defaultRowHeight="17.25" x14ac:dyDescent="0.3"/>
  <cols>
    <col min="1" max="1" width="24" style="87" bestFit="1" customWidth="1"/>
    <col min="2" max="2" width="9.5703125" style="87" bestFit="1" customWidth="1"/>
    <col min="3" max="3" width="7.7109375" style="87" bestFit="1" customWidth="1"/>
    <col min="4" max="4" width="11.28515625" style="87" bestFit="1" customWidth="1"/>
    <col min="5" max="5" width="10" style="87" bestFit="1" customWidth="1"/>
    <col min="6" max="6" width="10.7109375" style="87" bestFit="1" customWidth="1"/>
    <col min="7" max="7" width="9" style="87" bestFit="1" customWidth="1"/>
    <col min="8" max="16384" width="7.85546875" style="87"/>
  </cols>
  <sheetData>
    <row r="1" spans="1:7" ht="22.5" x14ac:dyDescent="0.3">
      <c r="A1" s="218" t="s">
        <v>495</v>
      </c>
      <c r="B1" s="218"/>
      <c r="C1" s="218"/>
      <c r="D1" s="218"/>
      <c r="E1" s="218"/>
      <c r="F1" s="218"/>
      <c r="G1" s="218"/>
    </row>
    <row r="2" spans="1:7" ht="19.5" thickBot="1" x14ac:dyDescent="0.4">
      <c r="A2" s="219" t="s">
        <v>496</v>
      </c>
      <c r="B2" s="219"/>
      <c r="C2" s="219"/>
      <c r="D2" s="219"/>
      <c r="E2" s="219"/>
      <c r="F2" s="219"/>
      <c r="G2" s="219"/>
    </row>
    <row r="3" spans="1:7" ht="18" thickTop="1" x14ac:dyDescent="0.3">
      <c r="A3" s="220" t="s">
        <v>497</v>
      </c>
      <c r="B3" s="220"/>
      <c r="C3" s="220"/>
      <c r="D3" s="220"/>
      <c r="E3" s="220"/>
      <c r="F3" s="220"/>
      <c r="G3" s="220"/>
    </row>
    <row r="5" spans="1:7" x14ac:dyDescent="0.3">
      <c r="A5" s="88" t="s">
        <v>498</v>
      </c>
      <c r="B5" s="88" t="s">
        <v>494</v>
      </c>
      <c r="C5" s="88" t="s">
        <v>499</v>
      </c>
      <c r="D5" s="88" t="s">
        <v>500</v>
      </c>
      <c r="E5" s="88" t="s">
        <v>501</v>
      </c>
      <c r="F5" s="88" t="s">
        <v>502</v>
      </c>
      <c r="G5" s="88" t="s">
        <v>503</v>
      </c>
    </row>
    <row r="6" spans="1:7" x14ac:dyDescent="0.3">
      <c r="A6" s="87" t="s">
        <v>506</v>
      </c>
      <c r="B6" s="89">
        <v>16.809999999999999</v>
      </c>
      <c r="C6" s="90">
        <v>30</v>
      </c>
      <c r="D6" s="89"/>
      <c r="E6" s="89"/>
      <c r="F6" s="89"/>
      <c r="G6" s="89"/>
    </row>
    <row r="7" spans="1:7" x14ac:dyDescent="0.3">
      <c r="A7" s="87" t="s">
        <v>507</v>
      </c>
      <c r="B7" s="89">
        <v>18.760000000000002</v>
      </c>
      <c r="C7" s="90">
        <v>27.25</v>
      </c>
      <c r="D7" s="89"/>
      <c r="E7" s="89"/>
      <c r="F7" s="89"/>
      <c r="G7" s="89"/>
    </row>
    <row r="8" spans="1:7" x14ac:dyDescent="0.3">
      <c r="A8" s="87" t="s">
        <v>505</v>
      </c>
      <c r="B8" s="89">
        <v>20.72</v>
      </c>
      <c r="C8" s="90">
        <v>38.75</v>
      </c>
      <c r="D8" s="89"/>
      <c r="E8" s="89"/>
      <c r="F8" s="89"/>
      <c r="G8" s="89"/>
    </row>
    <row r="9" spans="1:7" x14ac:dyDescent="0.3">
      <c r="A9" s="87" t="s">
        <v>508</v>
      </c>
      <c r="B9" s="89">
        <v>17.55</v>
      </c>
      <c r="C9" s="90">
        <v>25</v>
      </c>
      <c r="D9" s="89"/>
      <c r="E9" s="89"/>
      <c r="F9" s="89"/>
      <c r="G9" s="89"/>
    </row>
    <row r="10" spans="1:7" x14ac:dyDescent="0.3">
      <c r="A10" s="87" t="s">
        <v>509</v>
      </c>
      <c r="B10" s="89">
        <v>21.35</v>
      </c>
      <c r="C10" s="90">
        <v>40</v>
      </c>
      <c r="D10" s="89"/>
      <c r="E10" s="89"/>
      <c r="F10" s="89"/>
      <c r="G10" s="89"/>
    </row>
    <row r="11" spans="1:7" x14ac:dyDescent="0.3">
      <c r="A11" s="87" t="s">
        <v>504</v>
      </c>
      <c r="B11" s="89">
        <v>21.2</v>
      </c>
      <c r="C11" s="90">
        <v>36</v>
      </c>
      <c r="D11" s="89"/>
      <c r="E11" s="89"/>
      <c r="F11" s="89"/>
      <c r="G11" s="89"/>
    </row>
    <row r="12" spans="1:7" x14ac:dyDescent="0.3">
      <c r="A12" s="87" t="s">
        <v>510</v>
      </c>
      <c r="B12" s="91"/>
      <c r="C12" s="92"/>
      <c r="D12" s="89"/>
      <c r="E12" s="89"/>
      <c r="F12" s="89"/>
      <c r="G12" s="89"/>
    </row>
    <row r="13" spans="1:7" x14ac:dyDescent="0.3">
      <c r="A13" s="87" t="s">
        <v>511</v>
      </c>
      <c r="B13" s="93"/>
      <c r="D13" s="89"/>
      <c r="E13" s="89"/>
      <c r="F13" s="89"/>
      <c r="G13" s="89"/>
    </row>
    <row r="17" spans="1:2" x14ac:dyDescent="0.3">
      <c r="A17" s="87" t="s">
        <v>512</v>
      </c>
      <c r="B17" s="94">
        <v>0.2</v>
      </c>
    </row>
    <row r="18" spans="1:2" x14ac:dyDescent="0.3">
      <c r="A18" s="87" t="s">
        <v>513</v>
      </c>
      <c r="B18" s="94">
        <v>0.05</v>
      </c>
    </row>
  </sheetData>
  <sortState ref="A6:C11">
    <sortCondition ref="A6:A11"/>
  </sortState>
  <mergeCells count="3">
    <mergeCell ref="A1:G1"/>
    <mergeCell ref="A2:G2"/>
    <mergeCell ref="A3:G3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I12" sqref="I12"/>
    </sheetView>
  </sheetViews>
  <sheetFormatPr defaultColWidth="9.140625" defaultRowHeight="16.5" x14ac:dyDescent="0.3"/>
  <cols>
    <col min="1" max="1" width="18.7109375" style="47" customWidth="1"/>
    <col min="2" max="6" width="14.7109375" style="47" customWidth="1"/>
    <col min="7" max="7" width="8.7109375" style="47" customWidth="1"/>
    <col min="8" max="11" width="14.7109375" style="47" customWidth="1"/>
    <col min="12" max="16384" width="9.140625" style="47"/>
  </cols>
  <sheetData>
    <row r="1" spans="1:11" s="135" customFormat="1" ht="24.75" customHeight="1" thickBot="1" x14ac:dyDescent="0.25">
      <c r="A1" s="221" t="s">
        <v>653</v>
      </c>
      <c r="B1" s="222"/>
      <c r="C1" s="222"/>
      <c r="D1" s="222"/>
      <c r="E1" s="222"/>
      <c r="F1" s="222"/>
      <c r="G1" s="222"/>
      <c r="H1" s="222"/>
      <c r="I1" s="222"/>
      <c r="J1" s="222"/>
      <c r="K1" s="223"/>
    </row>
    <row r="2" spans="1:11" s="135" customFormat="1" ht="24.75" customHeight="1" x14ac:dyDescent="0.2">
      <c r="A2" s="136" t="s">
        <v>457</v>
      </c>
      <c r="B2" s="137" t="s">
        <v>227</v>
      </c>
      <c r="C2" s="136" t="s">
        <v>228</v>
      </c>
      <c r="D2" s="136" t="s">
        <v>229</v>
      </c>
      <c r="E2" s="136" t="s">
        <v>230</v>
      </c>
      <c r="F2" s="136" t="s">
        <v>231</v>
      </c>
      <c r="G2" s="138"/>
      <c r="H2" s="136" t="s">
        <v>232</v>
      </c>
      <c r="I2" s="136" t="s">
        <v>233</v>
      </c>
      <c r="J2" s="136" t="s">
        <v>234</v>
      </c>
      <c r="K2" s="136" t="s">
        <v>235</v>
      </c>
    </row>
    <row r="3" spans="1:11" s="135" customFormat="1" ht="24.75" customHeight="1" x14ac:dyDescent="0.2">
      <c r="A3" s="139" t="s">
        <v>236</v>
      </c>
      <c r="B3" s="140">
        <v>3</v>
      </c>
      <c r="C3" s="141">
        <v>15</v>
      </c>
      <c r="D3" s="141">
        <v>14</v>
      </c>
      <c r="E3" s="141">
        <v>21</v>
      </c>
      <c r="F3" s="141">
        <v>23</v>
      </c>
      <c r="G3" s="142"/>
      <c r="H3" s="141"/>
      <c r="I3" s="141"/>
      <c r="J3" s="141"/>
      <c r="K3" s="141"/>
    </row>
    <row r="4" spans="1:11" s="135" customFormat="1" ht="24.75" customHeight="1" x14ac:dyDescent="0.2">
      <c r="A4" s="139" t="s">
        <v>237</v>
      </c>
      <c r="B4" s="140">
        <v>5</v>
      </c>
      <c r="C4" s="141">
        <v>23</v>
      </c>
      <c r="D4" s="141">
        <v>9</v>
      </c>
      <c r="E4" s="141">
        <v>25</v>
      </c>
      <c r="F4" s="141">
        <v>14</v>
      </c>
      <c r="G4" s="142"/>
      <c r="H4" s="141"/>
      <c r="I4" s="141"/>
      <c r="J4" s="141"/>
      <c r="K4" s="141"/>
    </row>
    <row r="5" spans="1:11" s="135" customFormat="1" ht="24.75" customHeight="1" x14ac:dyDescent="0.2">
      <c r="A5" s="139" t="s">
        <v>238</v>
      </c>
      <c r="B5" s="140">
        <v>8</v>
      </c>
      <c r="C5" s="141">
        <v>18</v>
      </c>
      <c r="D5" s="141">
        <v>16</v>
      </c>
      <c r="E5" s="141">
        <v>20</v>
      </c>
      <c r="F5" s="141">
        <v>13</v>
      </c>
      <c r="G5" s="142"/>
      <c r="H5" s="141"/>
      <c r="I5" s="141"/>
      <c r="J5" s="141"/>
      <c r="K5" s="141"/>
    </row>
    <row r="6" spans="1:11" s="135" customFormat="1" ht="24.75" customHeight="1" x14ac:dyDescent="0.2">
      <c r="A6" s="139" t="s">
        <v>239</v>
      </c>
      <c r="B6" s="140">
        <v>10</v>
      </c>
      <c r="C6" s="141">
        <v>3</v>
      </c>
      <c r="D6" s="141">
        <v>5</v>
      </c>
      <c r="E6" s="141">
        <v>9</v>
      </c>
      <c r="F6" s="141">
        <v>23</v>
      </c>
      <c r="G6" s="142"/>
      <c r="H6" s="141"/>
      <c r="I6" s="141"/>
      <c r="J6" s="141"/>
      <c r="K6" s="141"/>
    </row>
    <row r="10" spans="1:11" ht="18" thickBot="1" x14ac:dyDescent="0.35">
      <c r="A10" s="224" t="s">
        <v>654</v>
      </c>
      <c r="B10" s="225"/>
      <c r="C10" s="225"/>
      <c r="D10" s="225"/>
      <c r="E10" s="226"/>
    </row>
    <row r="11" spans="1:11" x14ac:dyDescent="0.3">
      <c r="A11" s="48" t="s">
        <v>458</v>
      </c>
      <c r="B11" s="49" t="s">
        <v>236</v>
      </c>
      <c r="C11" s="49" t="s">
        <v>237</v>
      </c>
      <c r="D11" s="49" t="s">
        <v>238</v>
      </c>
      <c r="E11" s="49" t="s">
        <v>239</v>
      </c>
    </row>
    <row r="12" spans="1:11" ht="24.75" customHeight="1" x14ac:dyDescent="0.3">
      <c r="A12" s="133" t="s">
        <v>227</v>
      </c>
      <c r="B12" s="50">
        <v>3</v>
      </c>
      <c r="C12" s="50">
        <v>5</v>
      </c>
      <c r="D12" s="50">
        <v>8</v>
      </c>
      <c r="E12" s="50">
        <v>10</v>
      </c>
    </row>
    <row r="13" spans="1:11" ht="24.75" customHeight="1" x14ac:dyDescent="0.3">
      <c r="A13" s="134" t="s">
        <v>228</v>
      </c>
      <c r="B13" s="51">
        <v>15</v>
      </c>
      <c r="C13" s="51">
        <v>23</v>
      </c>
      <c r="D13" s="51">
        <v>18</v>
      </c>
      <c r="E13" s="51">
        <v>3</v>
      </c>
    </row>
    <row r="14" spans="1:11" ht="24.75" customHeight="1" x14ac:dyDescent="0.3">
      <c r="A14" s="134" t="s">
        <v>229</v>
      </c>
      <c r="B14" s="51">
        <v>14</v>
      </c>
      <c r="C14" s="51">
        <v>9</v>
      </c>
      <c r="D14" s="51">
        <v>16</v>
      </c>
      <c r="E14" s="51">
        <v>5</v>
      </c>
    </row>
    <row r="15" spans="1:11" ht="24.75" customHeight="1" x14ac:dyDescent="0.3">
      <c r="A15" s="134" t="s">
        <v>230</v>
      </c>
      <c r="B15" s="51">
        <v>21</v>
      </c>
      <c r="C15" s="51">
        <v>25</v>
      </c>
      <c r="D15" s="51">
        <v>20</v>
      </c>
      <c r="E15" s="51">
        <v>9</v>
      </c>
    </row>
    <row r="16" spans="1:11" ht="24.75" customHeight="1" x14ac:dyDescent="0.3">
      <c r="A16" s="134" t="s">
        <v>231</v>
      </c>
      <c r="B16" s="51">
        <v>23</v>
      </c>
      <c r="C16" s="51">
        <v>14</v>
      </c>
      <c r="D16" s="51">
        <v>13</v>
      </c>
      <c r="E16" s="51">
        <v>23</v>
      </c>
    </row>
    <row r="17" spans="1:5" ht="24.75" customHeight="1" x14ac:dyDescent="0.3">
      <c r="A17" s="95"/>
      <c r="B17" s="96"/>
      <c r="C17" s="96"/>
      <c r="D17" s="96"/>
      <c r="E17" s="96"/>
    </row>
    <row r="18" spans="1:5" ht="24.75" customHeight="1" x14ac:dyDescent="0.3">
      <c r="A18" s="134" t="s">
        <v>232</v>
      </c>
      <c r="B18" s="52"/>
      <c r="C18" s="52"/>
      <c r="D18" s="52"/>
      <c r="E18" s="52"/>
    </row>
    <row r="19" spans="1:5" ht="24.75" customHeight="1" x14ac:dyDescent="0.3">
      <c r="A19" s="134" t="s">
        <v>233</v>
      </c>
      <c r="B19" s="52"/>
      <c r="C19" s="52"/>
      <c r="D19" s="52"/>
      <c r="E19" s="52"/>
    </row>
    <row r="20" spans="1:5" ht="24.75" customHeight="1" x14ac:dyDescent="0.3">
      <c r="A20" s="134" t="s">
        <v>234</v>
      </c>
      <c r="B20" s="52"/>
      <c r="C20" s="52"/>
      <c r="D20" s="52"/>
      <c r="E20" s="52"/>
    </row>
    <row r="21" spans="1:5" ht="24.75" customHeight="1" x14ac:dyDescent="0.3">
      <c r="A21" s="134" t="s">
        <v>235</v>
      </c>
      <c r="B21" s="52"/>
      <c r="C21" s="52"/>
      <c r="D21" s="52"/>
      <c r="E21" s="52"/>
    </row>
  </sheetData>
  <mergeCells count="2">
    <mergeCell ref="A1:K1"/>
    <mergeCell ref="A10:E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E23" sqref="E23"/>
    </sheetView>
  </sheetViews>
  <sheetFormatPr defaultColWidth="9.140625" defaultRowHeight="18" customHeight="1" x14ac:dyDescent="0.45"/>
  <cols>
    <col min="1" max="1" width="10.5703125" style="130" bestFit="1" customWidth="1"/>
    <col min="2" max="2" width="18.7109375" style="130" bestFit="1" customWidth="1"/>
    <col min="3" max="16384" width="9.140625" style="130"/>
  </cols>
  <sheetData>
    <row r="1" spans="1:8" ht="26.25" x14ac:dyDescent="0.45">
      <c r="A1" s="227" t="s">
        <v>636</v>
      </c>
      <c r="B1" s="227"/>
      <c r="C1" s="227"/>
      <c r="D1" s="227"/>
      <c r="E1" s="227"/>
      <c r="F1" s="227"/>
      <c r="G1" s="227"/>
    </row>
    <row r="2" spans="1:8" s="116" customFormat="1" ht="18" customHeight="1" x14ac:dyDescent="0.3">
      <c r="C2" s="132" t="s">
        <v>637</v>
      </c>
      <c r="D2" s="132" t="s">
        <v>638</v>
      </c>
      <c r="E2" s="132" t="s">
        <v>639</v>
      </c>
      <c r="F2" s="132" t="s">
        <v>640</v>
      </c>
      <c r="G2" s="132" t="s">
        <v>641</v>
      </c>
    </row>
    <row r="3" spans="1:8" s="116" customFormat="1" ht="18" customHeight="1" x14ac:dyDescent="0.3">
      <c r="B3" s="116" t="s">
        <v>650</v>
      </c>
      <c r="C3" s="131">
        <v>0.2</v>
      </c>
      <c r="D3" s="131">
        <v>0.35</v>
      </c>
      <c r="E3" s="131">
        <v>0.05</v>
      </c>
      <c r="F3" s="131">
        <v>0.15</v>
      </c>
      <c r="G3" s="131">
        <v>0.25</v>
      </c>
      <c r="H3" s="143"/>
    </row>
    <row r="4" spans="1:8" s="116" customFormat="1" ht="18" customHeight="1" x14ac:dyDescent="0.3">
      <c r="A4" s="116" t="s">
        <v>651</v>
      </c>
      <c r="B4" s="116" t="s">
        <v>652</v>
      </c>
    </row>
    <row r="5" spans="1:8" s="116" customFormat="1" ht="18" customHeight="1" x14ac:dyDescent="0.3">
      <c r="A5" s="116" t="s">
        <v>642</v>
      </c>
      <c r="B5" s="116">
        <v>8793</v>
      </c>
    </row>
    <row r="6" spans="1:8" s="116" customFormat="1" ht="18" customHeight="1" x14ac:dyDescent="0.3">
      <c r="A6" s="116" t="s">
        <v>643</v>
      </c>
      <c r="B6" s="116">
        <v>8304</v>
      </c>
    </row>
    <row r="7" spans="1:8" s="116" customFormat="1" ht="18" customHeight="1" x14ac:dyDescent="0.3">
      <c r="A7" s="116" t="s">
        <v>644</v>
      </c>
      <c r="B7" s="116">
        <v>5498</v>
      </c>
    </row>
    <row r="8" spans="1:8" s="116" customFormat="1" ht="18" customHeight="1" x14ac:dyDescent="0.3">
      <c r="A8" s="116" t="s">
        <v>645</v>
      </c>
      <c r="B8" s="116">
        <v>5106</v>
      </c>
    </row>
    <row r="9" spans="1:8" s="116" customFormat="1" ht="18" customHeight="1" x14ac:dyDescent="0.3">
      <c r="A9" s="116" t="s">
        <v>646</v>
      </c>
      <c r="B9" s="116">
        <v>8255</v>
      </c>
    </row>
    <row r="10" spans="1:8" s="116" customFormat="1" ht="18" customHeight="1" x14ac:dyDescent="0.3">
      <c r="A10" s="116" t="s">
        <v>647</v>
      </c>
      <c r="B10" s="116">
        <v>3088</v>
      </c>
    </row>
    <row r="11" spans="1:8" s="116" customFormat="1" ht="18" customHeight="1" x14ac:dyDescent="0.3">
      <c r="A11" s="116" t="s">
        <v>648</v>
      </c>
      <c r="B11" s="116">
        <v>2571</v>
      </c>
    </row>
    <row r="12" spans="1:8" s="116" customFormat="1" ht="18" customHeight="1" x14ac:dyDescent="0.3">
      <c r="A12" s="116" t="s">
        <v>649</v>
      </c>
      <c r="B12" s="116">
        <v>7268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G15" sqref="G15"/>
    </sheetView>
  </sheetViews>
  <sheetFormatPr defaultColWidth="9.140625" defaultRowHeight="30.75" x14ac:dyDescent="0.55000000000000004"/>
  <cols>
    <col min="1" max="13" width="12.7109375" style="169" customWidth="1"/>
    <col min="14" max="16384" width="9.140625" style="169"/>
  </cols>
  <sheetData>
    <row r="1" spans="1:13" x14ac:dyDescent="0.55000000000000004">
      <c r="A1" s="172"/>
      <c r="B1" s="170">
        <v>1</v>
      </c>
      <c r="C1" s="170">
        <v>2</v>
      </c>
      <c r="D1" s="170">
        <v>3</v>
      </c>
      <c r="E1" s="170">
        <v>4</v>
      </c>
      <c r="F1" s="170">
        <v>5</v>
      </c>
      <c r="G1" s="170">
        <v>6</v>
      </c>
      <c r="H1" s="170">
        <v>7</v>
      </c>
      <c r="I1" s="170">
        <v>8</v>
      </c>
      <c r="J1" s="170">
        <v>9</v>
      </c>
      <c r="K1" s="170">
        <v>10</v>
      </c>
      <c r="L1" s="170">
        <v>11</v>
      </c>
      <c r="M1" s="170">
        <v>12</v>
      </c>
    </row>
    <row r="2" spans="1:13" x14ac:dyDescent="0.55000000000000004">
      <c r="A2" s="171">
        <v>1</v>
      </c>
    </row>
    <row r="3" spans="1:13" x14ac:dyDescent="0.55000000000000004">
      <c r="A3" s="171">
        <v>2</v>
      </c>
    </row>
    <row r="4" spans="1:13" x14ac:dyDescent="0.55000000000000004">
      <c r="A4" s="171">
        <v>3</v>
      </c>
    </row>
    <row r="5" spans="1:13" x14ac:dyDescent="0.55000000000000004">
      <c r="A5" s="171">
        <v>4</v>
      </c>
    </row>
    <row r="6" spans="1:13" x14ac:dyDescent="0.55000000000000004">
      <c r="A6" s="171">
        <v>5</v>
      </c>
    </row>
    <row r="7" spans="1:13" x14ac:dyDescent="0.55000000000000004">
      <c r="A7" s="171">
        <v>6</v>
      </c>
    </row>
    <row r="8" spans="1:13" x14ac:dyDescent="0.55000000000000004">
      <c r="A8" s="171">
        <v>7</v>
      </c>
    </row>
    <row r="9" spans="1:13" x14ac:dyDescent="0.55000000000000004">
      <c r="A9" s="171">
        <v>8</v>
      </c>
    </row>
    <row r="10" spans="1:13" x14ac:dyDescent="0.55000000000000004">
      <c r="A10" s="171">
        <v>9</v>
      </c>
    </row>
    <row r="11" spans="1:13" x14ac:dyDescent="0.55000000000000004">
      <c r="A11" s="171">
        <v>10</v>
      </c>
    </row>
    <row r="12" spans="1:13" x14ac:dyDescent="0.55000000000000004">
      <c r="A12" s="171">
        <v>11</v>
      </c>
    </row>
    <row r="13" spans="1:13" x14ac:dyDescent="0.55000000000000004">
      <c r="A13" s="171">
        <v>12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A10" sqref="A10:I10"/>
    </sheetView>
  </sheetViews>
  <sheetFormatPr defaultRowHeight="12.75" x14ac:dyDescent="0.2"/>
  <sheetData>
    <row r="1" spans="1:9" x14ac:dyDescent="0.2">
      <c r="A1" t="s">
        <v>228</v>
      </c>
      <c r="B1" t="s">
        <v>229</v>
      </c>
      <c r="C1" t="s">
        <v>230</v>
      </c>
      <c r="D1" t="s">
        <v>231</v>
      </c>
      <c r="E1" t="s">
        <v>808</v>
      </c>
    </row>
    <row r="2" spans="1:9" x14ac:dyDescent="0.2">
      <c r="A2">
        <v>1</v>
      </c>
      <c r="B2">
        <v>5</v>
      </c>
      <c r="C2" t="s">
        <v>807</v>
      </c>
      <c r="D2" t="s">
        <v>809</v>
      </c>
      <c r="E2" t="s">
        <v>807</v>
      </c>
    </row>
    <row r="4" spans="1:9" x14ac:dyDescent="0.2">
      <c r="A4" s="229" t="s">
        <v>810</v>
      </c>
      <c r="B4" s="229"/>
      <c r="C4" s="229"/>
      <c r="D4" s="229"/>
      <c r="E4" s="229"/>
      <c r="F4" s="229"/>
      <c r="G4" s="229"/>
    </row>
    <row r="5" spans="1:9" x14ac:dyDescent="0.2">
      <c r="A5" s="177"/>
    </row>
    <row r="7" spans="1:9" x14ac:dyDescent="0.2">
      <c r="A7" s="228" t="s">
        <v>811</v>
      </c>
      <c r="B7" s="228"/>
      <c r="C7" s="228"/>
      <c r="D7" s="228"/>
      <c r="E7" s="228"/>
      <c r="F7" s="228"/>
      <c r="G7" s="228"/>
    </row>
    <row r="8" spans="1:9" x14ac:dyDescent="0.2">
      <c r="A8" s="178"/>
    </row>
    <row r="10" spans="1:9" x14ac:dyDescent="0.2">
      <c r="A10" s="231" t="s">
        <v>813</v>
      </c>
      <c r="B10" s="231"/>
      <c r="C10" s="231"/>
      <c r="D10" s="231"/>
      <c r="E10" s="231"/>
      <c r="F10" s="231"/>
      <c r="G10" s="231"/>
      <c r="H10" s="231"/>
      <c r="I10" s="231"/>
    </row>
    <row r="11" spans="1:9" x14ac:dyDescent="0.2">
      <c r="A11" s="179"/>
    </row>
    <row r="13" spans="1:9" x14ac:dyDescent="0.2">
      <c r="A13" s="230" t="s">
        <v>812</v>
      </c>
      <c r="B13" s="230"/>
      <c r="C13" s="230"/>
      <c r="D13" s="230"/>
      <c r="E13" s="230"/>
      <c r="F13" s="230"/>
      <c r="G13" s="230"/>
      <c r="H13" s="230"/>
      <c r="I13" s="230"/>
    </row>
    <row r="14" spans="1:9" x14ac:dyDescent="0.2">
      <c r="A14" s="180"/>
    </row>
  </sheetData>
  <mergeCells count="4">
    <mergeCell ref="A7:G7"/>
    <mergeCell ref="A4:G4"/>
    <mergeCell ref="A13:I13"/>
    <mergeCell ref="A10:I10"/>
  </mergeCells>
  <phoneticPr fontId="8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7"/>
  <sheetViews>
    <sheetView zoomScale="90" zoomScaleNormal="90" workbookViewId="0">
      <selection sqref="A1:N1"/>
    </sheetView>
  </sheetViews>
  <sheetFormatPr defaultColWidth="9.140625" defaultRowHeight="14.25" x14ac:dyDescent="0.25"/>
  <cols>
    <col min="1" max="1" width="8" style="146" bestFit="1" customWidth="1"/>
    <col min="2" max="2" width="12.5703125" style="147" bestFit="1" customWidth="1"/>
    <col min="3" max="3" width="13.140625" style="148" bestFit="1" customWidth="1"/>
    <col min="4" max="4" width="12" style="148" bestFit="1" customWidth="1"/>
    <col min="5" max="5" width="13" style="146" bestFit="1" customWidth="1"/>
    <col min="6" max="6" width="13" style="146" customWidth="1"/>
    <col min="7" max="7" width="6.140625" style="146" bestFit="1" customWidth="1"/>
    <col min="8" max="8" width="7" style="146" bestFit="1" customWidth="1"/>
    <col min="9" max="9" width="19.5703125" style="146" bestFit="1" customWidth="1"/>
    <col min="10" max="10" width="16.28515625" style="146" bestFit="1" customWidth="1"/>
    <col min="11" max="11" width="18.85546875" style="146" bestFit="1" customWidth="1"/>
    <col min="12" max="12" width="11.42578125" style="146" customWidth="1"/>
    <col min="13" max="13" width="18.7109375" style="146" bestFit="1" customWidth="1"/>
    <col min="14" max="14" width="12" style="146" bestFit="1" customWidth="1"/>
    <col min="15" max="16384" width="9.140625" style="146"/>
  </cols>
  <sheetData>
    <row r="1" spans="1:14" ht="22.5" x14ac:dyDescent="0.3">
      <c r="A1" s="232" t="s">
        <v>780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</row>
    <row r="3" spans="1:14" ht="16.5" x14ac:dyDescent="0.3">
      <c r="A3" s="88" t="s">
        <v>663</v>
      </c>
      <c r="B3" s="149" t="s">
        <v>664</v>
      </c>
      <c r="C3" s="150" t="s">
        <v>763</v>
      </c>
      <c r="D3" s="150" t="s">
        <v>764</v>
      </c>
      <c r="E3" s="88" t="s">
        <v>665</v>
      </c>
      <c r="F3" s="88" t="s">
        <v>781</v>
      </c>
      <c r="G3" s="88" t="s">
        <v>666</v>
      </c>
      <c r="H3" s="88" t="s">
        <v>667</v>
      </c>
      <c r="I3" s="88" t="s">
        <v>779</v>
      </c>
      <c r="J3" s="88" t="s">
        <v>765</v>
      </c>
      <c r="K3" s="88" t="s">
        <v>668</v>
      </c>
      <c r="L3" s="88" t="s">
        <v>782</v>
      </c>
      <c r="M3" s="88" t="s">
        <v>789</v>
      </c>
      <c r="N3" s="88" t="s">
        <v>788</v>
      </c>
    </row>
    <row r="4" spans="1:14" x14ac:dyDescent="0.25">
      <c r="A4" s="146">
        <v>10821</v>
      </c>
      <c r="B4" s="147">
        <v>42871</v>
      </c>
      <c r="C4" s="148">
        <v>615393</v>
      </c>
      <c r="D4" s="148">
        <v>756934</v>
      </c>
      <c r="E4" s="146">
        <v>3364</v>
      </c>
      <c r="F4" s="151">
        <f>D4/E4</f>
        <v>225.01010701545778</v>
      </c>
      <c r="G4" s="146">
        <v>5</v>
      </c>
      <c r="H4" s="146">
        <v>2</v>
      </c>
      <c r="I4" s="146" t="s">
        <v>689</v>
      </c>
      <c r="J4" s="146" t="s">
        <v>770</v>
      </c>
      <c r="K4" s="146" t="s">
        <v>680</v>
      </c>
      <c r="M4" s="152"/>
      <c r="N4" s="152"/>
    </row>
    <row r="5" spans="1:14" x14ac:dyDescent="0.25">
      <c r="A5" s="146">
        <v>11184</v>
      </c>
      <c r="B5" s="147">
        <v>42871</v>
      </c>
      <c r="C5" s="148">
        <v>679092</v>
      </c>
      <c r="D5" s="148">
        <v>747001</v>
      </c>
      <c r="E5" s="146">
        <v>3178</v>
      </c>
      <c r="F5" s="151">
        <f t="shared" ref="F5:F68" si="0">D5/E5</f>
        <v>235.05380742605414</v>
      </c>
      <c r="G5" s="146">
        <v>5</v>
      </c>
      <c r="H5" s="146">
        <v>3</v>
      </c>
      <c r="I5" s="146" t="s">
        <v>750</v>
      </c>
      <c r="J5" s="146" t="s">
        <v>772</v>
      </c>
      <c r="K5" s="146" t="s">
        <v>687</v>
      </c>
      <c r="M5" s="152"/>
      <c r="N5" s="152"/>
    </row>
    <row r="6" spans="1:14" x14ac:dyDescent="0.25">
      <c r="A6" s="146">
        <v>10053</v>
      </c>
      <c r="B6" s="147">
        <v>42871</v>
      </c>
      <c r="C6" s="148">
        <v>560067</v>
      </c>
      <c r="D6" s="148">
        <v>655279</v>
      </c>
      <c r="E6" s="146">
        <v>3657</v>
      </c>
      <c r="F6" s="151">
        <f t="shared" si="0"/>
        <v>179.18485097074105</v>
      </c>
      <c r="G6" s="146">
        <v>4</v>
      </c>
      <c r="H6" s="146">
        <v>3</v>
      </c>
      <c r="I6" s="146" t="s">
        <v>758</v>
      </c>
      <c r="J6" s="146" t="s">
        <v>778</v>
      </c>
      <c r="K6" s="146" t="s">
        <v>676</v>
      </c>
      <c r="M6" s="152"/>
      <c r="N6" s="152"/>
    </row>
    <row r="7" spans="1:14" x14ac:dyDescent="0.25">
      <c r="A7" s="146">
        <v>11028</v>
      </c>
      <c r="B7" s="147">
        <v>42872</v>
      </c>
      <c r="C7" s="148">
        <v>263952</v>
      </c>
      <c r="D7" s="148">
        <v>316743</v>
      </c>
      <c r="E7" s="146">
        <v>1373</v>
      </c>
      <c r="F7" s="151">
        <f t="shared" si="0"/>
        <v>230.69410050983248</v>
      </c>
      <c r="G7" s="146">
        <v>2</v>
      </c>
      <c r="H7" s="146">
        <v>2</v>
      </c>
      <c r="I7" s="146" t="s">
        <v>695</v>
      </c>
      <c r="J7" s="146" t="s">
        <v>769</v>
      </c>
      <c r="K7" s="146" t="s">
        <v>678</v>
      </c>
      <c r="M7" s="152"/>
      <c r="N7" s="152"/>
    </row>
    <row r="8" spans="1:14" x14ac:dyDescent="0.25">
      <c r="A8" s="146">
        <v>10837</v>
      </c>
      <c r="B8" s="147">
        <v>42872</v>
      </c>
      <c r="C8" s="148">
        <v>531974</v>
      </c>
      <c r="D8" s="148">
        <v>643688</v>
      </c>
      <c r="E8" s="146">
        <v>3298</v>
      </c>
      <c r="F8" s="151">
        <f t="shared" si="0"/>
        <v>195.17525773195877</v>
      </c>
      <c r="G8" s="146">
        <v>4</v>
      </c>
      <c r="H8" s="146">
        <v>2</v>
      </c>
      <c r="I8" s="146" t="s">
        <v>705</v>
      </c>
      <c r="J8" s="146" t="s">
        <v>766</v>
      </c>
      <c r="K8" s="146" t="s">
        <v>676</v>
      </c>
      <c r="M8" s="152"/>
      <c r="N8" s="152"/>
    </row>
    <row r="9" spans="1:14" x14ac:dyDescent="0.25">
      <c r="A9" s="146">
        <v>10885</v>
      </c>
      <c r="B9" s="147">
        <v>42872</v>
      </c>
      <c r="C9" s="148">
        <v>363962</v>
      </c>
      <c r="D9" s="148">
        <v>422195</v>
      </c>
      <c r="E9" s="146">
        <v>1651</v>
      </c>
      <c r="F9" s="151">
        <f t="shared" si="0"/>
        <v>255.72077528770441</v>
      </c>
      <c r="G9" s="146">
        <v>2</v>
      </c>
      <c r="H9" s="146">
        <v>1</v>
      </c>
      <c r="I9" s="146" t="s">
        <v>721</v>
      </c>
      <c r="J9" s="146" t="s">
        <v>775</v>
      </c>
      <c r="K9" s="146" t="s">
        <v>676</v>
      </c>
      <c r="M9" s="152"/>
      <c r="N9" s="152"/>
    </row>
    <row r="10" spans="1:14" x14ac:dyDescent="0.25">
      <c r="A10" s="146">
        <v>11025</v>
      </c>
      <c r="B10" s="147">
        <v>42873</v>
      </c>
      <c r="C10" s="148">
        <v>505915</v>
      </c>
      <c r="D10" s="148">
        <v>556507</v>
      </c>
      <c r="E10" s="146">
        <v>3465</v>
      </c>
      <c r="F10" s="151">
        <f t="shared" si="0"/>
        <v>160.60808080808081</v>
      </c>
      <c r="G10" s="146">
        <v>4</v>
      </c>
      <c r="H10" s="146">
        <v>2</v>
      </c>
      <c r="I10" s="146" t="s">
        <v>693</v>
      </c>
      <c r="J10" s="146" t="s">
        <v>769</v>
      </c>
      <c r="K10" s="146" t="s">
        <v>674</v>
      </c>
      <c r="M10" s="152"/>
      <c r="N10" s="152"/>
    </row>
    <row r="11" spans="1:14" x14ac:dyDescent="0.25">
      <c r="A11" s="146">
        <v>11142</v>
      </c>
      <c r="B11" s="147">
        <v>42873</v>
      </c>
      <c r="C11" s="148">
        <v>534243</v>
      </c>
      <c r="D11" s="148">
        <v>641092</v>
      </c>
      <c r="E11" s="146">
        <v>3327</v>
      </c>
      <c r="F11" s="151">
        <f t="shared" si="0"/>
        <v>192.69371806432221</v>
      </c>
      <c r="G11" s="146">
        <v>4</v>
      </c>
      <c r="H11" s="146">
        <v>1</v>
      </c>
      <c r="I11" s="146" t="s">
        <v>733</v>
      </c>
      <c r="J11" s="146" t="s">
        <v>776</v>
      </c>
      <c r="K11" s="146" t="s">
        <v>673</v>
      </c>
      <c r="M11" s="152"/>
      <c r="N11" s="152"/>
    </row>
    <row r="12" spans="1:14" x14ac:dyDescent="0.25">
      <c r="A12" s="146">
        <v>11190</v>
      </c>
      <c r="B12" s="147">
        <v>42873</v>
      </c>
      <c r="C12" s="148">
        <v>438147</v>
      </c>
      <c r="D12" s="148">
        <v>464436</v>
      </c>
      <c r="E12" s="146">
        <v>2599</v>
      </c>
      <c r="F12" s="151">
        <f t="shared" si="0"/>
        <v>178.6979607541362</v>
      </c>
      <c r="G12" s="146">
        <v>4</v>
      </c>
      <c r="H12" s="146">
        <v>2</v>
      </c>
      <c r="I12" s="146" t="s">
        <v>755</v>
      </c>
      <c r="J12" s="146" t="s">
        <v>774</v>
      </c>
      <c r="K12" s="146" t="s">
        <v>678</v>
      </c>
      <c r="M12" s="152"/>
      <c r="N12" s="152"/>
    </row>
    <row r="13" spans="1:14" x14ac:dyDescent="0.25">
      <c r="A13" s="146">
        <v>10014</v>
      </c>
      <c r="B13" s="147">
        <v>42874</v>
      </c>
      <c r="C13" s="148">
        <v>359814</v>
      </c>
      <c r="D13" s="148">
        <v>399394</v>
      </c>
      <c r="E13" s="146">
        <v>1598</v>
      </c>
      <c r="F13" s="151">
        <f t="shared" si="0"/>
        <v>249.93366708385483</v>
      </c>
      <c r="G13" s="146">
        <v>2</v>
      </c>
      <c r="H13" s="146">
        <v>1</v>
      </c>
      <c r="I13" s="146" t="s">
        <v>679</v>
      </c>
      <c r="J13" s="146" t="s">
        <v>768</v>
      </c>
      <c r="K13" s="146" t="s">
        <v>678</v>
      </c>
      <c r="M13" s="152"/>
      <c r="N13" s="152"/>
    </row>
    <row r="14" spans="1:14" x14ac:dyDescent="0.25">
      <c r="A14" s="146">
        <v>10883</v>
      </c>
      <c r="B14" s="147">
        <v>42874</v>
      </c>
      <c r="C14" s="148">
        <v>592699</v>
      </c>
      <c r="D14" s="148">
        <v>681604</v>
      </c>
      <c r="E14" s="146">
        <v>2574</v>
      </c>
      <c r="F14" s="151">
        <f t="shared" si="0"/>
        <v>264.80341880341882</v>
      </c>
      <c r="G14" s="146">
        <v>4</v>
      </c>
      <c r="H14" s="146">
        <v>3</v>
      </c>
      <c r="I14" s="146" t="s">
        <v>724</v>
      </c>
      <c r="J14" s="146" t="s">
        <v>775</v>
      </c>
      <c r="K14" s="146" t="s">
        <v>687</v>
      </c>
      <c r="M14" s="152"/>
      <c r="N14" s="152"/>
    </row>
    <row r="15" spans="1:14" x14ac:dyDescent="0.25">
      <c r="A15" s="146">
        <v>11115</v>
      </c>
      <c r="B15" s="147">
        <v>42874</v>
      </c>
      <c r="C15" s="148">
        <v>446833</v>
      </c>
      <c r="D15" s="148">
        <v>531731</v>
      </c>
      <c r="E15" s="146">
        <v>2210</v>
      </c>
      <c r="F15" s="151">
        <f t="shared" si="0"/>
        <v>240.60226244343892</v>
      </c>
      <c r="G15" s="146">
        <v>4</v>
      </c>
      <c r="H15" s="146">
        <v>1</v>
      </c>
      <c r="I15" s="146" t="s">
        <v>727</v>
      </c>
      <c r="J15" s="146" t="s">
        <v>776</v>
      </c>
      <c r="K15" s="146" t="s">
        <v>687</v>
      </c>
      <c r="M15" s="152"/>
      <c r="N15" s="152"/>
    </row>
    <row r="16" spans="1:14" x14ac:dyDescent="0.25">
      <c r="A16" s="146">
        <v>10069</v>
      </c>
      <c r="B16" s="147">
        <v>42874</v>
      </c>
      <c r="C16" s="148">
        <v>233981</v>
      </c>
      <c r="D16" s="148">
        <v>292476</v>
      </c>
      <c r="E16" s="146">
        <v>1490</v>
      </c>
      <c r="F16" s="151">
        <f t="shared" si="0"/>
        <v>196.29261744966442</v>
      </c>
      <c r="G16" s="146">
        <v>2</v>
      </c>
      <c r="H16" s="146">
        <v>1</v>
      </c>
      <c r="I16" s="146" t="s">
        <v>756</v>
      </c>
      <c r="J16" s="146" t="s">
        <v>778</v>
      </c>
      <c r="K16" s="146" t="s">
        <v>674</v>
      </c>
      <c r="M16" s="152"/>
      <c r="N16" s="152"/>
    </row>
    <row r="17" spans="1:14" x14ac:dyDescent="0.25">
      <c r="A17" s="146">
        <v>10813</v>
      </c>
      <c r="B17" s="147">
        <v>42875</v>
      </c>
      <c r="C17" s="148">
        <v>686448</v>
      </c>
      <c r="D17" s="148">
        <v>768822</v>
      </c>
      <c r="E17" s="146">
        <v>3772</v>
      </c>
      <c r="F17" s="151">
        <f t="shared" si="0"/>
        <v>203.82343584305409</v>
      </c>
      <c r="G17" s="146">
        <v>5</v>
      </c>
      <c r="H17" s="146">
        <v>3</v>
      </c>
      <c r="I17" s="146" t="s">
        <v>691</v>
      </c>
      <c r="J17" s="146" t="s">
        <v>770</v>
      </c>
      <c r="K17" s="146" t="s">
        <v>674</v>
      </c>
      <c r="M17" s="152"/>
      <c r="N17" s="152"/>
    </row>
    <row r="18" spans="1:14" x14ac:dyDescent="0.25">
      <c r="A18" s="146">
        <v>10990</v>
      </c>
      <c r="B18" s="147">
        <v>42875</v>
      </c>
      <c r="C18" s="148">
        <v>385873</v>
      </c>
      <c r="D18" s="148">
        <v>428319</v>
      </c>
      <c r="E18" s="146">
        <v>2431</v>
      </c>
      <c r="F18" s="151">
        <f t="shared" si="0"/>
        <v>176.1904566022213</v>
      </c>
      <c r="G18" s="146">
        <v>4</v>
      </c>
      <c r="H18" s="146">
        <v>1</v>
      </c>
      <c r="I18" s="146" t="s">
        <v>696</v>
      </c>
      <c r="J18" s="146" t="s">
        <v>769</v>
      </c>
      <c r="K18" s="146" t="s">
        <v>680</v>
      </c>
      <c r="M18" s="152"/>
      <c r="N18" s="152"/>
    </row>
    <row r="19" spans="1:14" x14ac:dyDescent="0.25">
      <c r="A19" s="146">
        <v>11170</v>
      </c>
      <c r="B19" s="147">
        <v>42875</v>
      </c>
      <c r="C19" s="148">
        <v>688170</v>
      </c>
      <c r="D19" s="148">
        <v>763868</v>
      </c>
      <c r="E19" s="146">
        <v>4294</v>
      </c>
      <c r="F19" s="151">
        <f t="shared" si="0"/>
        <v>177.891942244993</v>
      </c>
      <c r="G19" s="146">
        <v>4</v>
      </c>
      <c r="H19" s="146">
        <v>2</v>
      </c>
      <c r="I19" s="146" t="s">
        <v>752</v>
      </c>
      <c r="J19" s="146" t="s">
        <v>772</v>
      </c>
      <c r="K19" s="146" t="s">
        <v>673</v>
      </c>
      <c r="M19" s="152"/>
      <c r="N19" s="152"/>
    </row>
    <row r="20" spans="1:14" x14ac:dyDescent="0.25">
      <c r="A20" s="146">
        <v>11152</v>
      </c>
      <c r="B20" s="147">
        <v>42877</v>
      </c>
      <c r="C20" s="148">
        <v>550598</v>
      </c>
      <c r="D20" s="148">
        <v>655212</v>
      </c>
      <c r="E20" s="146">
        <v>3536</v>
      </c>
      <c r="F20" s="151">
        <f t="shared" si="0"/>
        <v>185.29751131221718</v>
      </c>
      <c r="G20" s="146">
        <v>4</v>
      </c>
      <c r="H20" s="146">
        <v>1</v>
      </c>
      <c r="I20" s="146" t="s">
        <v>730</v>
      </c>
      <c r="J20" s="146" t="s">
        <v>776</v>
      </c>
      <c r="K20" s="146" t="s">
        <v>678</v>
      </c>
      <c r="M20" s="152"/>
      <c r="N20" s="152"/>
    </row>
    <row r="21" spans="1:14" x14ac:dyDescent="0.25">
      <c r="A21" s="146">
        <v>10959</v>
      </c>
      <c r="B21" s="147">
        <v>42878</v>
      </c>
      <c r="C21" s="148">
        <v>483769</v>
      </c>
      <c r="D21" s="148">
        <v>546659</v>
      </c>
      <c r="E21" s="146">
        <v>2182</v>
      </c>
      <c r="F21" s="151">
        <f t="shared" si="0"/>
        <v>250.53116406966086</v>
      </c>
      <c r="G21" s="146">
        <v>3</v>
      </c>
      <c r="H21" s="146">
        <v>3</v>
      </c>
      <c r="I21" s="146" t="s">
        <v>713</v>
      </c>
      <c r="J21" s="146" t="s">
        <v>777</v>
      </c>
      <c r="K21" s="146" t="s">
        <v>681</v>
      </c>
      <c r="M21" s="152"/>
      <c r="N21" s="152"/>
    </row>
    <row r="22" spans="1:14" x14ac:dyDescent="0.25">
      <c r="A22" s="146">
        <v>10895</v>
      </c>
      <c r="B22" s="147">
        <v>42878</v>
      </c>
      <c r="C22" s="148">
        <v>558267</v>
      </c>
      <c r="D22" s="148">
        <v>619677</v>
      </c>
      <c r="E22" s="146">
        <v>3134</v>
      </c>
      <c r="F22" s="151">
        <f t="shared" si="0"/>
        <v>197.72718570516912</v>
      </c>
      <c r="G22" s="146">
        <v>5</v>
      </c>
      <c r="H22" s="146">
        <v>1</v>
      </c>
      <c r="I22" s="146" t="s">
        <v>714</v>
      </c>
      <c r="J22" s="146" t="s">
        <v>767</v>
      </c>
      <c r="K22" s="146" t="s">
        <v>687</v>
      </c>
      <c r="M22" s="152"/>
      <c r="N22" s="152"/>
    </row>
    <row r="23" spans="1:14" x14ac:dyDescent="0.25">
      <c r="A23" s="146">
        <v>11035</v>
      </c>
      <c r="B23" s="147">
        <v>42878</v>
      </c>
      <c r="C23" s="148">
        <v>328199</v>
      </c>
      <c r="D23" s="148">
        <v>387275</v>
      </c>
      <c r="E23" s="146">
        <v>1694</v>
      </c>
      <c r="F23" s="151">
        <f t="shared" si="0"/>
        <v>228.61570247933884</v>
      </c>
      <c r="G23" s="146">
        <v>2</v>
      </c>
      <c r="H23" s="146">
        <v>1</v>
      </c>
      <c r="I23" s="146" t="s">
        <v>715</v>
      </c>
      <c r="J23" s="146" t="s">
        <v>771</v>
      </c>
      <c r="K23" s="146" t="s">
        <v>681</v>
      </c>
      <c r="M23" s="152"/>
      <c r="N23" s="152"/>
    </row>
    <row r="24" spans="1:14" x14ac:dyDescent="0.25">
      <c r="A24" s="146">
        <v>11030</v>
      </c>
      <c r="B24" s="147">
        <v>42878</v>
      </c>
      <c r="C24" s="148">
        <v>609602</v>
      </c>
      <c r="D24" s="148">
        <v>676659</v>
      </c>
      <c r="E24" s="146">
        <v>3290</v>
      </c>
      <c r="F24" s="151">
        <f t="shared" si="0"/>
        <v>205.67142857142858</v>
      </c>
      <c r="G24" s="146">
        <v>6</v>
      </c>
      <c r="H24" s="146">
        <v>2</v>
      </c>
      <c r="I24" s="146" t="s">
        <v>746</v>
      </c>
      <c r="J24" s="146" t="s">
        <v>771</v>
      </c>
      <c r="K24" s="146" t="s">
        <v>685</v>
      </c>
      <c r="M24" s="152"/>
      <c r="N24" s="152"/>
    </row>
    <row r="25" spans="1:14" x14ac:dyDescent="0.25">
      <c r="A25" s="146">
        <v>10935</v>
      </c>
      <c r="B25" s="147">
        <v>42879</v>
      </c>
      <c r="C25" s="148">
        <v>679562</v>
      </c>
      <c r="D25" s="148">
        <v>720335</v>
      </c>
      <c r="E25" s="146">
        <v>4184</v>
      </c>
      <c r="F25" s="151">
        <f t="shared" si="0"/>
        <v>172.16419694072658</v>
      </c>
      <c r="G25" s="146">
        <v>5</v>
      </c>
      <c r="H25" s="146">
        <v>2</v>
      </c>
      <c r="I25" s="146" t="s">
        <v>712</v>
      </c>
      <c r="J25" s="146" t="s">
        <v>777</v>
      </c>
      <c r="K25" s="146" t="s">
        <v>674</v>
      </c>
      <c r="M25" s="152"/>
      <c r="N25" s="152"/>
    </row>
    <row r="26" spans="1:14" x14ac:dyDescent="0.25">
      <c r="A26" s="146">
        <v>10848</v>
      </c>
      <c r="B26" s="147">
        <v>42880</v>
      </c>
      <c r="C26" s="148">
        <v>411932</v>
      </c>
      <c r="D26" s="148">
        <v>461363</v>
      </c>
      <c r="E26" s="146">
        <v>2264</v>
      </c>
      <c r="F26" s="151">
        <f t="shared" si="0"/>
        <v>203.78224381625441</v>
      </c>
      <c r="G26" s="146">
        <v>3</v>
      </c>
      <c r="H26" s="146">
        <v>1</v>
      </c>
      <c r="I26" s="146" t="s">
        <v>692</v>
      </c>
      <c r="J26" s="146" t="s">
        <v>770</v>
      </c>
      <c r="K26" s="146" t="s">
        <v>685</v>
      </c>
      <c r="M26" s="152"/>
      <c r="N26" s="152"/>
    </row>
    <row r="27" spans="1:14" x14ac:dyDescent="0.25">
      <c r="A27" s="146">
        <v>10070</v>
      </c>
      <c r="B27" s="147">
        <v>42880</v>
      </c>
      <c r="C27" s="148">
        <v>381021</v>
      </c>
      <c r="D27" s="148">
        <v>449605</v>
      </c>
      <c r="E27" s="146">
        <v>2369</v>
      </c>
      <c r="F27" s="151">
        <f t="shared" si="0"/>
        <v>189.78682988602785</v>
      </c>
      <c r="G27" s="146">
        <v>3</v>
      </c>
      <c r="H27" s="146">
        <v>2</v>
      </c>
      <c r="I27" s="146" t="s">
        <v>759</v>
      </c>
      <c r="J27" s="146" t="s">
        <v>778</v>
      </c>
      <c r="K27" s="146" t="s">
        <v>687</v>
      </c>
      <c r="M27" s="152"/>
      <c r="N27" s="152"/>
    </row>
    <row r="28" spans="1:14" x14ac:dyDescent="0.25">
      <c r="A28" s="146">
        <v>11042</v>
      </c>
      <c r="B28" s="147">
        <v>42881</v>
      </c>
      <c r="C28" s="148">
        <v>386890</v>
      </c>
      <c r="D28" s="148">
        <v>441055</v>
      </c>
      <c r="E28" s="146">
        <v>2444</v>
      </c>
      <c r="F28" s="151">
        <f t="shared" si="0"/>
        <v>180.46440261865794</v>
      </c>
      <c r="G28" s="146">
        <v>3</v>
      </c>
      <c r="H28" s="146">
        <v>1</v>
      </c>
      <c r="I28" s="146" t="s">
        <v>707</v>
      </c>
      <c r="J28" s="146" t="s">
        <v>771</v>
      </c>
      <c r="K28" s="146" t="s">
        <v>676</v>
      </c>
      <c r="M28" s="152"/>
      <c r="N28" s="152"/>
    </row>
    <row r="29" spans="1:14" x14ac:dyDescent="0.25">
      <c r="A29" s="146">
        <v>11125</v>
      </c>
      <c r="B29" s="147">
        <v>42881</v>
      </c>
      <c r="C29" s="148">
        <v>464519</v>
      </c>
      <c r="D29" s="148">
        <v>548132</v>
      </c>
      <c r="E29" s="146">
        <v>2436</v>
      </c>
      <c r="F29" s="151">
        <f t="shared" si="0"/>
        <v>225.01313628899837</v>
      </c>
      <c r="G29" s="146">
        <v>4</v>
      </c>
      <c r="H29" s="146">
        <v>1</v>
      </c>
      <c r="I29" s="146" t="s">
        <v>729</v>
      </c>
      <c r="J29" s="146" t="s">
        <v>776</v>
      </c>
      <c r="K29" s="146" t="s">
        <v>680</v>
      </c>
      <c r="M29" s="152"/>
      <c r="N29" s="152"/>
    </row>
    <row r="30" spans="1:14" x14ac:dyDescent="0.25">
      <c r="A30" s="146">
        <v>11126</v>
      </c>
      <c r="B30" s="147">
        <v>42881</v>
      </c>
      <c r="C30" s="148">
        <v>486352</v>
      </c>
      <c r="D30" s="148">
        <v>554441</v>
      </c>
      <c r="E30" s="146">
        <v>2715</v>
      </c>
      <c r="F30" s="151">
        <f t="shared" si="0"/>
        <v>204.21399631675874</v>
      </c>
      <c r="G30" s="146">
        <v>4</v>
      </c>
      <c r="H30" s="146">
        <v>1</v>
      </c>
      <c r="I30" s="146" t="s">
        <v>738</v>
      </c>
      <c r="J30" s="146" t="s">
        <v>776</v>
      </c>
      <c r="K30" s="146" t="s">
        <v>669</v>
      </c>
      <c r="M30" s="152"/>
      <c r="N30" s="152"/>
    </row>
    <row r="31" spans="1:14" x14ac:dyDescent="0.25">
      <c r="A31" s="146">
        <v>11140</v>
      </c>
      <c r="B31" s="147">
        <v>42881</v>
      </c>
      <c r="C31" s="148">
        <v>674319</v>
      </c>
      <c r="D31" s="148">
        <v>741751</v>
      </c>
      <c r="E31" s="146">
        <v>3617</v>
      </c>
      <c r="F31" s="151">
        <f t="shared" si="0"/>
        <v>205.07354160906829</v>
      </c>
      <c r="G31" s="146">
        <v>6</v>
      </c>
      <c r="H31" s="146">
        <v>2</v>
      </c>
      <c r="I31" s="146" t="s">
        <v>741</v>
      </c>
      <c r="J31" s="146" t="s">
        <v>776</v>
      </c>
      <c r="K31" s="146" t="s">
        <v>681</v>
      </c>
      <c r="M31" s="152"/>
      <c r="N31" s="152"/>
    </row>
    <row r="32" spans="1:14" x14ac:dyDescent="0.25">
      <c r="A32" s="146">
        <v>11150</v>
      </c>
      <c r="B32" s="147">
        <v>42882</v>
      </c>
      <c r="C32" s="148">
        <v>692630</v>
      </c>
      <c r="D32" s="148">
        <v>727262</v>
      </c>
      <c r="E32" s="146">
        <v>4351</v>
      </c>
      <c r="F32" s="151">
        <f t="shared" si="0"/>
        <v>167.14824178349804</v>
      </c>
      <c r="G32" s="146">
        <v>6</v>
      </c>
      <c r="H32" s="146">
        <v>1</v>
      </c>
      <c r="I32" s="146" t="s">
        <v>732</v>
      </c>
      <c r="J32" s="146" t="s">
        <v>776</v>
      </c>
      <c r="K32" s="146" t="s">
        <v>685</v>
      </c>
      <c r="M32" s="152"/>
      <c r="N32" s="152"/>
    </row>
    <row r="33" spans="1:14" x14ac:dyDescent="0.25">
      <c r="A33" s="146">
        <v>10061</v>
      </c>
      <c r="B33" s="147">
        <v>42882</v>
      </c>
      <c r="C33" s="148">
        <v>219191</v>
      </c>
      <c r="D33" s="148">
        <v>243302</v>
      </c>
      <c r="E33" s="146">
        <v>1301</v>
      </c>
      <c r="F33" s="151">
        <f t="shared" si="0"/>
        <v>187.01152959262106</v>
      </c>
      <c r="G33" s="146">
        <v>2</v>
      </c>
      <c r="H33" s="146">
        <v>1</v>
      </c>
      <c r="I33" s="146" t="s">
        <v>757</v>
      </c>
      <c r="J33" s="146" t="s">
        <v>778</v>
      </c>
      <c r="K33" s="146" t="s">
        <v>669</v>
      </c>
      <c r="M33" s="152"/>
      <c r="N33" s="152"/>
    </row>
    <row r="34" spans="1:14" x14ac:dyDescent="0.25">
      <c r="A34" s="146">
        <v>10012</v>
      </c>
      <c r="B34" s="147">
        <v>42883</v>
      </c>
      <c r="C34" s="148">
        <v>510219</v>
      </c>
      <c r="D34" s="148">
        <v>612263</v>
      </c>
      <c r="E34" s="146">
        <v>2020</v>
      </c>
      <c r="F34" s="151">
        <f t="shared" si="0"/>
        <v>303.10049504950496</v>
      </c>
      <c r="G34" s="146">
        <v>4</v>
      </c>
      <c r="H34" s="146">
        <v>2</v>
      </c>
      <c r="I34" s="146" t="s">
        <v>675</v>
      </c>
      <c r="J34" s="146" t="s">
        <v>768</v>
      </c>
      <c r="K34" s="146" t="s">
        <v>676</v>
      </c>
      <c r="M34" s="152"/>
      <c r="N34" s="152"/>
    </row>
    <row r="35" spans="1:14" x14ac:dyDescent="0.25">
      <c r="A35" s="146">
        <v>10026</v>
      </c>
      <c r="B35" s="147">
        <v>42884</v>
      </c>
      <c r="C35" s="148">
        <v>435877</v>
      </c>
      <c r="D35" s="148">
        <v>536129</v>
      </c>
      <c r="E35" s="146">
        <v>2070</v>
      </c>
      <c r="F35" s="151">
        <f t="shared" si="0"/>
        <v>258.99951690821257</v>
      </c>
      <c r="G35" s="146">
        <v>3</v>
      </c>
      <c r="H35" s="146">
        <v>1</v>
      </c>
      <c r="I35" s="146" t="s">
        <v>683</v>
      </c>
      <c r="J35" s="146" t="s">
        <v>768</v>
      </c>
      <c r="K35" s="146" t="s">
        <v>671</v>
      </c>
      <c r="M35" s="152"/>
      <c r="N35" s="152"/>
    </row>
    <row r="36" spans="1:14" x14ac:dyDescent="0.25">
      <c r="A36" s="146">
        <v>11033</v>
      </c>
      <c r="B36" s="147">
        <v>42884</v>
      </c>
      <c r="C36" s="148">
        <v>484630</v>
      </c>
      <c r="D36" s="148">
        <v>562171</v>
      </c>
      <c r="E36" s="146">
        <v>2693</v>
      </c>
      <c r="F36" s="151">
        <f t="shared" si="0"/>
        <v>208.75269216487189</v>
      </c>
      <c r="G36" s="146">
        <v>4</v>
      </c>
      <c r="H36" s="146">
        <v>2</v>
      </c>
      <c r="I36" s="146" t="s">
        <v>748</v>
      </c>
      <c r="J36" s="146" t="s">
        <v>771</v>
      </c>
      <c r="K36" s="146" t="s">
        <v>674</v>
      </c>
      <c r="M36" s="152"/>
      <c r="N36" s="152"/>
    </row>
    <row r="37" spans="1:14" x14ac:dyDescent="0.25">
      <c r="A37" s="146">
        <v>11105</v>
      </c>
      <c r="B37" s="147">
        <v>42885</v>
      </c>
      <c r="C37" s="148">
        <v>572744</v>
      </c>
      <c r="D37" s="148">
        <v>652929</v>
      </c>
      <c r="E37" s="146">
        <v>3319</v>
      </c>
      <c r="F37" s="151">
        <f t="shared" si="0"/>
        <v>196.72461584814704</v>
      </c>
      <c r="G37" s="146">
        <v>4</v>
      </c>
      <c r="H37" s="146">
        <v>2</v>
      </c>
      <c r="I37" s="146" t="s">
        <v>726</v>
      </c>
      <c r="J37" s="146" t="s">
        <v>776</v>
      </c>
      <c r="K37" s="146" t="s">
        <v>680</v>
      </c>
      <c r="M37" s="152"/>
      <c r="N37" s="152"/>
    </row>
    <row r="38" spans="1:14" x14ac:dyDescent="0.25">
      <c r="A38" s="146">
        <v>11134</v>
      </c>
      <c r="B38" s="147">
        <v>42885</v>
      </c>
      <c r="C38" s="148">
        <v>543399</v>
      </c>
      <c r="D38" s="148">
        <v>657513</v>
      </c>
      <c r="E38" s="146">
        <v>2444</v>
      </c>
      <c r="F38" s="151">
        <f t="shared" si="0"/>
        <v>269.03150572831424</v>
      </c>
      <c r="G38" s="146">
        <v>4</v>
      </c>
      <c r="H38" s="146">
        <v>3</v>
      </c>
      <c r="I38" s="146" t="s">
        <v>740</v>
      </c>
      <c r="J38" s="146" t="s">
        <v>776</v>
      </c>
      <c r="K38" s="146" t="s">
        <v>687</v>
      </c>
      <c r="M38" s="152"/>
      <c r="N38" s="152"/>
    </row>
    <row r="39" spans="1:14" x14ac:dyDescent="0.25">
      <c r="A39" s="146">
        <v>11118</v>
      </c>
      <c r="B39" s="147">
        <v>42886</v>
      </c>
      <c r="C39" s="148">
        <v>536200</v>
      </c>
      <c r="D39" s="148">
        <v>595182</v>
      </c>
      <c r="E39" s="146">
        <v>2852</v>
      </c>
      <c r="F39" s="151">
        <f t="shared" si="0"/>
        <v>208.68934081346424</v>
      </c>
      <c r="G39" s="146">
        <v>3</v>
      </c>
      <c r="H39" s="146">
        <v>3</v>
      </c>
      <c r="I39" s="146" t="s">
        <v>728</v>
      </c>
      <c r="J39" s="146" t="s">
        <v>776</v>
      </c>
      <c r="K39" s="146" t="s">
        <v>673</v>
      </c>
      <c r="M39" s="152"/>
      <c r="N39" s="152"/>
    </row>
    <row r="40" spans="1:14" x14ac:dyDescent="0.25">
      <c r="A40" s="146">
        <v>10910</v>
      </c>
      <c r="B40" s="147">
        <v>42887</v>
      </c>
      <c r="C40" s="148">
        <v>311140</v>
      </c>
      <c r="D40" s="148">
        <v>345365</v>
      </c>
      <c r="E40" s="146">
        <v>1476</v>
      </c>
      <c r="F40" s="151">
        <f t="shared" si="0"/>
        <v>233.98712737127371</v>
      </c>
      <c r="G40" s="146">
        <v>2</v>
      </c>
      <c r="H40" s="146">
        <v>1</v>
      </c>
      <c r="I40" s="146" t="s">
        <v>703</v>
      </c>
      <c r="J40" s="146" t="s">
        <v>773</v>
      </c>
      <c r="K40" s="146" t="s">
        <v>673</v>
      </c>
      <c r="M40" s="152"/>
      <c r="N40" s="152"/>
    </row>
    <row r="41" spans="1:14" x14ac:dyDescent="0.25">
      <c r="A41" s="146">
        <v>10022</v>
      </c>
      <c r="B41" s="147">
        <v>42888</v>
      </c>
      <c r="C41" s="148">
        <v>544729</v>
      </c>
      <c r="D41" s="148">
        <v>615544</v>
      </c>
      <c r="E41" s="146">
        <v>2461</v>
      </c>
      <c r="F41" s="151">
        <f t="shared" si="0"/>
        <v>250.11946363266964</v>
      </c>
      <c r="G41" s="146">
        <v>4</v>
      </c>
      <c r="H41" s="146">
        <v>2</v>
      </c>
      <c r="I41" s="146" t="s">
        <v>686</v>
      </c>
      <c r="J41" s="146" t="s">
        <v>768</v>
      </c>
      <c r="K41" s="146" t="s">
        <v>681</v>
      </c>
      <c r="M41" s="152"/>
      <c r="N41" s="152"/>
    </row>
    <row r="42" spans="1:14" x14ac:dyDescent="0.25">
      <c r="A42" s="146">
        <v>10044</v>
      </c>
      <c r="B42" s="147">
        <v>42890</v>
      </c>
      <c r="C42" s="148">
        <v>247832</v>
      </c>
      <c r="D42" s="148">
        <v>267658</v>
      </c>
      <c r="E42" s="146">
        <v>1667</v>
      </c>
      <c r="F42" s="151">
        <f t="shared" si="0"/>
        <v>160.56268746250751</v>
      </c>
      <c r="G42" s="146">
        <v>2</v>
      </c>
      <c r="H42" s="146">
        <v>1</v>
      </c>
      <c r="I42" s="146" t="s">
        <v>760</v>
      </c>
      <c r="J42" s="146" t="s">
        <v>778</v>
      </c>
      <c r="K42" s="146" t="s">
        <v>673</v>
      </c>
      <c r="M42" s="152"/>
      <c r="N42" s="152"/>
    </row>
    <row r="43" spans="1:14" x14ac:dyDescent="0.25">
      <c r="A43" s="146">
        <v>10064</v>
      </c>
      <c r="B43" s="147">
        <v>42890</v>
      </c>
      <c r="C43" s="148">
        <v>273734</v>
      </c>
      <c r="D43" s="148">
        <v>323006</v>
      </c>
      <c r="E43" s="146">
        <v>1998</v>
      </c>
      <c r="F43" s="151">
        <f t="shared" si="0"/>
        <v>161.66466466466466</v>
      </c>
      <c r="G43" s="146">
        <v>2</v>
      </c>
      <c r="H43" s="146">
        <v>1</v>
      </c>
      <c r="I43" s="146" t="s">
        <v>762</v>
      </c>
      <c r="J43" s="146" t="s">
        <v>778</v>
      </c>
      <c r="K43" s="146" t="s">
        <v>681</v>
      </c>
      <c r="M43" s="152"/>
      <c r="N43" s="152"/>
    </row>
    <row r="44" spans="1:14" x14ac:dyDescent="0.25">
      <c r="A44" s="146">
        <v>11052</v>
      </c>
      <c r="B44" s="147">
        <v>42892</v>
      </c>
      <c r="C44" s="148">
        <v>537452</v>
      </c>
      <c r="D44" s="148">
        <v>618069</v>
      </c>
      <c r="E44" s="146">
        <v>3368</v>
      </c>
      <c r="F44" s="151">
        <f t="shared" si="0"/>
        <v>183.5121733966746</v>
      </c>
      <c r="G44" s="146">
        <v>4</v>
      </c>
      <c r="H44" s="146">
        <v>2</v>
      </c>
      <c r="I44" s="146" t="s">
        <v>749</v>
      </c>
      <c r="J44" s="146" t="s">
        <v>771</v>
      </c>
      <c r="K44" s="146" t="s">
        <v>681</v>
      </c>
      <c r="M44" s="152"/>
      <c r="N44" s="152"/>
    </row>
    <row r="45" spans="1:14" x14ac:dyDescent="0.25">
      <c r="A45" s="146">
        <v>10016</v>
      </c>
      <c r="B45" s="147">
        <v>42893</v>
      </c>
      <c r="C45" s="148">
        <v>334616</v>
      </c>
      <c r="D45" s="148">
        <v>398193</v>
      </c>
      <c r="E45" s="146">
        <v>1276</v>
      </c>
      <c r="F45" s="151">
        <f t="shared" si="0"/>
        <v>312.06347962382443</v>
      </c>
      <c r="G45" s="146">
        <v>2</v>
      </c>
      <c r="H45" s="146">
        <v>1</v>
      </c>
      <c r="I45" s="146" t="s">
        <v>670</v>
      </c>
      <c r="J45" s="146" t="s">
        <v>768</v>
      </c>
      <c r="K45" s="146" t="s">
        <v>671</v>
      </c>
      <c r="M45" s="152"/>
      <c r="N45" s="152"/>
    </row>
    <row r="46" spans="1:14" x14ac:dyDescent="0.25">
      <c r="A46" s="146">
        <v>10035</v>
      </c>
      <c r="B46" s="147">
        <v>42893</v>
      </c>
      <c r="C46" s="148">
        <v>557720</v>
      </c>
      <c r="D46" s="148">
        <v>685995</v>
      </c>
      <c r="E46" s="146">
        <v>3627</v>
      </c>
      <c r="F46" s="151">
        <f t="shared" si="0"/>
        <v>189.13564929693962</v>
      </c>
      <c r="G46" s="146">
        <v>5</v>
      </c>
      <c r="H46" s="146">
        <v>2</v>
      </c>
      <c r="I46" s="146" t="s">
        <v>700</v>
      </c>
      <c r="J46" s="146" t="s">
        <v>778</v>
      </c>
      <c r="K46" s="146" t="s">
        <v>669</v>
      </c>
      <c r="M46" s="152"/>
      <c r="N46" s="152"/>
    </row>
    <row r="47" spans="1:14" x14ac:dyDescent="0.25">
      <c r="A47" s="146">
        <v>11032</v>
      </c>
      <c r="B47" s="147">
        <v>42893</v>
      </c>
      <c r="C47" s="148">
        <v>487760</v>
      </c>
      <c r="D47" s="148">
        <v>585312</v>
      </c>
      <c r="E47" s="146">
        <v>2233</v>
      </c>
      <c r="F47" s="151">
        <f t="shared" si="0"/>
        <v>262.11912225705328</v>
      </c>
      <c r="G47" s="146">
        <v>4</v>
      </c>
      <c r="H47" s="146">
        <v>3</v>
      </c>
      <c r="I47" s="146" t="s">
        <v>709</v>
      </c>
      <c r="J47" s="146" t="s">
        <v>771</v>
      </c>
      <c r="K47" s="146" t="s">
        <v>673</v>
      </c>
      <c r="M47" s="152"/>
      <c r="N47" s="152"/>
    </row>
    <row r="48" spans="1:14" x14ac:dyDescent="0.25">
      <c r="A48" s="146">
        <v>10877</v>
      </c>
      <c r="B48" s="147">
        <v>42893</v>
      </c>
      <c r="C48" s="148">
        <v>638165</v>
      </c>
      <c r="D48" s="148">
        <v>791325</v>
      </c>
      <c r="E48" s="146">
        <v>3655</v>
      </c>
      <c r="F48" s="151">
        <f t="shared" si="0"/>
        <v>216.50478796169631</v>
      </c>
      <c r="G48" s="146">
        <v>4</v>
      </c>
      <c r="H48" s="146">
        <v>2</v>
      </c>
      <c r="I48" s="146" t="s">
        <v>723</v>
      </c>
      <c r="J48" s="146" t="s">
        <v>775</v>
      </c>
      <c r="K48" s="146" t="s">
        <v>671</v>
      </c>
      <c r="M48" s="152"/>
      <c r="N48" s="152"/>
    </row>
    <row r="49" spans="1:14" x14ac:dyDescent="0.25">
      <c r="A49" s="146">
        <v>11124</v>
      </c>
      <c r="B49" s="147">
        <v>42893</v>
      </c>
      <c r="C49" s="148">
        <v>716576</v>
      </c>
      <c r="D49" s="148">
        <v>795400</v>
      </c>
      <c r="E49" s="146">
        <v>4157</v>
      </c>
      <c r="F49" s="151">
        <f t="shared" si="0"/>
        <v>191.33990858792399</v>
      </c>
      <c r="G49" s="146">
        <v>6</v>
      </c>
      <c r="H49" s="146">
        <v>2</v>
      </c>
      <c r="I49" s="146" t="s">
        <v>742</v>
      </c>
      <c r="J49" s="146" t="s">
        <v>776</v>
      </c>
      <c r="K49" s="146" t="s">
        <v>676</v>
      </c>
      <c r="M49" s="152"/>
      <c r="N49" s="152"/>
    </row>
    <row r="50" spans="1:14" x14ac:dyDescent="0.25">
      <c r="A50" s="146">
        <v>11073</v>
      </c>
      <c r="B50" s="147">
        <v>42893</v>
      </c>
      <c r="C50" s="148">
        <v>664380</v>
      </c>
      <c r="D50" s="148">
        <v>737462</v>
      </c>
      <c r="E50" s="146">
        <v>3490</v>
      </c>
      <c r="F50" s="151">
        <f t="shared" si="0"/>
        <v>211.30716332378225</v>
      </c>
      <c r="G50" s="146">
        <v>6</v>
      </c>
      <c r="H50" s="146">
        <v>3</v>
      </c>
      <c r="I50" s="146" t="s">
        <v>744</v>
      </c>
      <c r="J50" s="146" t="s">
        <v>771</v>
      </c>
      <c r="K50" s="146" t="s">
        <v>680</v>
      </c>
      <c r="M50" s="152"/>
      <c r="N50" s="152"/>
    </row>
    <row r="51" spans="1:14" x14ac:dyDescent="0.25">
      <c r="A51" s="146">
        <v>10023</v>
      </c>
      <c r="B51" s="147">
        <v>42894</v>
      </c>
      <c r="C51" s="148">
        <v>539721</v>
      </c>
      <c r="D51" s="148">
        <v>588296</v>
      </c>
      <c r="E51" s="146">
        <v>2897</v>
      </c>
      <c r="F51" s="151">
        <f t="shared" si="0"/>
        <v>203.07076285812909</v>
      </c>
      <c r="G51" s="146">
        <v>3</v>
      </c>
      <c r="H51" s="146">
        <v>2</v>
      </c>
      <c r="I51" s="146" t="s">
        <v>677</v>
      </c>
      <c r="J51" s="146" t="s">
        <v>768</v>
      </c>
      <c r="K51" s="146" t="s">
        <v>671</v>
      </c>
      <c r="M51" s="152"/>
      <c r="N51" s="152"/>
    </row>
    <row r="52" spans="1:14" x14ac:dyDescent="0.25">
      <c r="A52" s="146">
        <v>11049</v>
      </c>
      <c r="B52" s="147">
        <v>42894</v>
      </c>
      <c r="C52" s="148">
        <v>599273</v>
      </c>
      <c r="D52" s="148">
        <v>701149</v>
      </c>
      <c r="E52" s="146">
        <v>3658</v>
      </c>
      <c r="F52" s="151">
        <f t="shared" si="0"/>
        <v>191.675505740842</v>
      </c>
      <c r="G52" s="146">
        <v>4</v>
      </c>
      <c r="H52" s="146">
        <v>2</v>
      </c>
      <c r="I52" s="146" t="s">
        <v>716</v>
      </c>
      <c r="J52" s="146" t="s">
        <v>771</v>
      </c>
      <c r="K52" s="146" t="s">
        <v>671</v>
      </c>
      <c r="M52" s="152"/>
      <c r="N52" s="152"/>
    </row>
    <row r="53" spans="1:14" x14ac:dyDescent="0.25">
      <c r="A53" s="146">
        <v>10846</v>
      </c>
      <c r="B53" s="147">
        <v>42895</v>
      </c>
      <c r="C53" s="148">
        <v>664459</v>
      </c>
      <c r="D53" s="148">
        <v>704326</v>
      </c>
      <c r="E53" s="146">
        <v>3491</v>
      </c>
      <c r="F53" s="151">
        <f t="shared" si="0"/>
        <v>201.75479805213405</v>
      </c>
      <c r="G53" s="146">
        <v>6</v>
      </c>
      <c r="H53" s="146">
        <v>2</v>
      </c>
      <c r="I53" s="146" t="s">
        <v>690</v>
      </c>
      <c r="J53" s="146" t="s">
        <v>770</v>
      </c>
      <c r="K53" s="146" t="s">
        <v>685</v>
      </c>
      <c r="M53" s="152"/>
      <c r="N53" s="152"/>
    </row>
    <row r="54" spans="1:14" x14ac:dyDescent="0.25">
      <c r="A54" s="146">
        <v>10933</v>
      </c>
      <c r="B54" s="147">
        <v>42895</v>
      </c>
      <c r="C54" s="148">
        <v>387907</v>
      </c>
      <c r="D54" s="148">
        <v>426698</v>
      </c>
      <c r="E54" s="146">
        <v>1957</v>
      </c>
      <c r="F54" s="151">
        <f t="shared" si="0"/>
        <v>218.03679100664283</v>
      </c>
      <c r="G54" s="146">
        <v>2</v>
      </c>
      <c r="H54" s="146">
        <v>2</v>
      </c>
      <c r="I54" s="146" t="s">
        <v>711</v>
      </c>
      <c r="J54" s="146" t="s">
        <v>777</v>
      </c>
      <c r="K54" s="146" t="s">
        <v>673</v>
      </c>
      <c r="M54" s="152"/>
      <c r="N54" s="152"/>
    </row>
    <row r="55" spans="1:14" x14ac:dyDescent="0.25">
      <c r="A55" s="146">
        <v>11135</v>
      </c>
      <c r="B55" s="147">
        <v>42895</v>
      </c>
      <c r="C55" s="148">
        <v>666024</v>
      </c>
      <c r="D55" s="148">
        <v>792568</v>
      </c>
      <c r="E55" s="146">
        <v>4011</v>
      </c>
      <c r="F55" s="151">
        <f t="shared" si="0"/>
        <v>197.59860383944152</v>
      </c>
      <c r="G55" s="146">
        <v>4</v>
      </c>
      <c r="H55" s="146">
        <v>3</v>
      </c>
      <c r="I55" s="146" t="s">
        <v>734</v>
      </c>
      <c r="J55" s="146" t="s">
        <v>776</v>
      </c>
      <c r="K55" s="146" t="s">
        <v>685</v>
      </c>
      <c r="M55" s="152"/>
      <c r="N55" s="152"/>
    </row>
    <row r="56" spans="1:14" x14ac:dyDescent="0.25">
      <c r="A56" s="146">
        <v>11154</v>
      </c>
      <c r="B56" s="147">
        <v>42897</v>
      </c>
      <c r="C56" s="148">
        <v>645130</v>
      </c>
      <c r="D56" s="148">
        <v>690289</v>
      </c>
      <c r="E56" s="146">
        <v>3744</v>
      </c>
      <c r="F56" s="151">
        <f t="shared" si="0"/>
        <v>184.37206196581195</v>
      </c>
      <c r="G56" s="146">
        <v>4</v>
      </c>
      <c r="H56" s="146">
        <v>3</v>
      </c>
      <c r="I56" s="146" t="s">
        <v>736</v>
      </c>
      <c r="J56" s="146" t="s">
        <v>776</v>
      </c>
      <c r="K56" s="146" t="s">
        <v>687</v>
      </c>
      <c r="M56" s="152"/>
      <c r="N56" s="152"/>
    </row>
    <row r="57" spans="1:14" x14ac:dyDescent="0.25">
      <c r="A57" s="146">
        <v>11092</v>
      </c>
      <c r="B57" s="147">
        <v>42897</v>
      </c>
      <c r="C57" s="148">
        <v>495507</v>
      </c>
      <c r="D57" s="148">
        <v>545058</v>
      </c>
      <c r="E57" s="146">
        <v>2832</v>
      </c>
      <c r="F57" s="151">
        <f t="shared" si="0"/>
        <v>192.46398305084745</v>
      </c>
      <c r="G57" s="146">
        <v>4</v>
      </c>
      <c r="H57" s="146">
        <v>2</v>
      </c>
      <c r="I57" s="146" t="s">
        <v>747</v>
      </c>
      <c r="J57" s="146" t="s">
        <v>771</v>
      </c>
      <c r="K57" s="146" t="s">
        <v>678</v>
      </c>
      <c r="M57" s="152"/>
      <c r="N57" s="152"/>
    </row>
    <row r="58" spans="1:14" x14ac:dyDescent="0.25">
      <c r="A58" s="146">
        <v>10897</v>
      </c>
      <c r="B58" s="147">
        <v>42898</v>
      </c>
      <c r="C58" s="148">
        <v>626270</v>
      </c>
      <c r="D58" s="148">
        <v>720211</v>
      </c>
      <c r="E58" s="146">
        <v>3503</v>
      </c>
      <c r="F58" s="151">
        <f t="shared" si="0"/>
        <v>205.59834427633456</v>
      </c>
      <c r="G58" s="146">
        <v>4</v>
      </c>
      <c r="H58" s="146">
        <v>2</v>
      </c>
      <c r="I58" s="146" t="s">
        <v>720</v>
      </c>
      <c r="J58" s="146" t="s">
        <v>775</v>
      </c>
      <c r="K58" s="146" t="s">
        <v>671</v>
      </c>
      <c r="M58" s="152"/>
      <c r="N58" s="152"/>
    </row>
    <row r="59" spans="1:14" x14ac:dyDescent="0.25">
      <c r="A59" s="146">
        <v>11084</v>
      </c>
      <c r="B59" s="147">
        <v>42899</v>
      </c>
      <c r="C59" s="148">
        <v>672988</v>
      </c>
      <c r="D59" s="148">
        <v>814316</v>
      </c>
      <c r="E59" s="146">
        <v>4100</v>
      </c>
      <c r="F59" s="151">
        <f t="shared" si="0"/>
        <v>198.61365853658538</v>
      </c>
      <c r="G59" s="146">
        <v>6</v>
      </c>
      <c r="H59" s="146">
        <v>1</v>
      </c>
      <c r="I59" s="146" t="s">
        <v>718</v>
      </c>
      <c r="J59" s="146" t="s">
        <v>771</v>
      </c>
      <c r="K59" s="146" t="s">
        <v>674</v>
      </c>
      <c r="M59" s="152"/>
      <c r="N59" s="152"/>
    </row>
    <row r="60" spans="1:14" x14ac:dyDescent="0.25">
      <c r="A60" s="146">
        <v>11193</v>
      </c>
      <c r="B60" s="147">
        <v>42899</v>
      </c>
      <c r="C60" s="148">
        <v>376247</v>
      </c>
      <c r="D60" s="148">
        <v>398822</v>
      </c>
      <c r="E60" s="146">
        <v>2308</v>
      </c>
      <c r="F60" s="151">
        <f t="shared" si="0"/>
        <v>172.7998266897747</v>
      </c>
      <c r="G60" s="146">
        <v>3</v>
      </c>
      <c r="H60" s="146">
        <v>2</v>
      </c>
      <c r="I60" s="146" t="s">
        <v>753</v>
      </c>
      <c r="J60" s="146" t="s">
        <v>774</v>
      </c>
      <c r="K60" s="146" t="s">
        <v>681</v>
      </c>
      <c r="M60" s="152"/>
      <c r="N60" s="152"/>
    </row>
    <row r="61" spans="1:14" x14ac:dyDescent="0.25">
      <c r="A61" s="146">
        <v>10047</v>
      </c>
      <c r="B61" s="147">
        <v>42900</v>
      </c>
      <c r="C61" s="148">
        <v>371943</v>
      </c>
      <c r="D61" s="148">
        <v>431454</v>
      </c>
      <c r="E61" s="146">
        <v>2253</v>
      </c>
      <c r="F61" s="151">
        <f t="shared" si="0"/>
        <v>191.50199733688416</v>
      </c>
      <c r="G61" s="146">
        <v>3</v>
      </c>
      <c r="H61" s="146">
        <v>2</v>
      </c>
      <c r="I61" s="146" t="s">
        <v>701</v>
      </c>
      <c r="J61" s="146" t="s">
        <v>778</v>
      </c>
      <c r="K61" s="146" t="s">
        <v>680</v>
      </c>
      <c r="M61" s="152"/>
      <c r="N61" s="152"/>
    </row>
    <row r="62" spans="1:14" x14ac:dyDescent="0.25">
      <c r="A62" s="146">
        <v>10909</v>
      </c>
      <c r="B62" s="147">
        <v>42900</v>
      </c>
      <c r="C62" s="148">
        <v>453485</v>
      </c>
      <c r="D62" s="148">
        <v>544182</v>
      </c>
      <c r="E62" s="146">
        <v>2295</v>
      </c>
      <c r="F62" s="151">
        <f t="shared" si="0"/>
        <v>237.11633986928103</v>
      </c>
      <c r="G62" s="146">
        <v>4</v>
      </c>
      <c r="H62" s="146">
        <v>1</v>
      </c>
      <c r="I62" s="146" t="s">
        <v>702</v>
      </c>
      <c r="J62" s="146" t="s">
        <v>773</v>
      </c>
      <c r="K62" s="146" t="s">
        <v>687</v>
      </c>
      <c r="M62" s="152"/>
      <c r="N62" s="152"/>
    </row>
    <row r="63" spans="1:14" x14ac:dyDescent="0.25">
      <c r="A63" s="146">
        <v>10073</v>
      </c>
      <c r="B63" s="147">
        <v>42901</v>
      </c>
      <c r="C63" s="148">
        <v>369283</v>
      </c>
      <c r="D63" s="148">
        <v>428368</v>
      </c>
      <c r="E63" s="146">
        <v>2219</v>
      </c>
      <c r="F63" s="151">
        <f t="shared" si="0"/>
        <v>193.04551599819737</v>
      </c>
      <c r="G63" s="146">
        <v>4</v>
      </c>
      <c r="H63" s="146">
        <v>1</v>
      </c>
      <c r="I63" s="146" t="s">
        <v>698</v>
      </c>
      <c r="J63" s="146" t="s">
        <v>778</v>
      </c>
      <c r="K63" s="146" t="s">
        <v>678</v>
      </c>
      <c r="M63" s="152"/>
      <c r="N63" s="152"/>
    </row>
    <row r="64" spans="1:14" x14ac:dyDescent="0.25">
      <c r="A64" s="146">
        <v>11090</v>
      </c>
      <c r="B64" s="147">
        <v>42901</v>
      </c>
      <c r="C64" s="148">
        <v>511706</v>
      </c>
      <c r="D64" s="148">
        <v>639632</v>
      </c>
      <c r="E64" s="146">
        <v>2039</v>
      </c>
      <c r="F64" s="151">
        <f t="shared" si="0"/>
        <v>313.69887199607649</v>
      </c>
      <c r="G64" s="146">
        <v>4</v>
      </c>
      <c r="H64" s="146">
        <v>3</v>
      </c>
      <c r="I64" s="146" t="s">
        <v>717</v>
      </c>
      <c r="J64" s="146" t="s">
        <v>771</v>
      </c>
      <c r="K64" s="146" t="s">
        <v>674</v>
      </c>
      <c r="M64" s="152"/>
      <c r="N64" s="152"/>
    </row>
    <row r="65" spans="1:14" x14ac:dyDescent="0.25">
      <c r="A65" s="146">
        <v>11129</v>
      </c>
      <c r="B65" s="147">
        <v>42901</v>
      </c>
      <c r="C65" s="148">
        <v>586752</v>
      </c>
      <c r="D65" s="148">
        <v>686500</v>
      </c>
      <c r="E65" s="146">
        <v>2998</v>
      </c>
      <c r="F65" s="151">
        <f t="shared" si="0"/>
        <v>228.98599066044028</v>
      </c>
      <c r="G65" s="146">
        <v>4</v>
      </c>
      <c r="H65" s="146">
        <v>3</v>
      </c>
      <c r="I65" s="146" t="s">
        <v>735</v>
      </c>
      <c r="J65" s="146" t="s">
        <v>776</v>
      </c>
      <c r="K65" s="146" t="s">
        <v>681</v>
      </c>
      <c r="M65" s="152"/>
      <c r="N65" s="152"/>
    </row>
    <row r="66" spans="1:14" x14ac:dyDescent="0.25">
      <c r="A66" s="146">
        <v>10880</v>
      </c>
      <c r="B66" s="147">
        <v>42902</v>
      </c>
      <c r="C66" s="148">
        <v>523522</v>
      </c>
      <c r="D66" s="148">
        <v>596816</v>
      </c>
      <c r="E66" s="146">
        <v>2190</v>
      </c>
      <c r="F66" s="151">
        <f t="shared" si="0"/>
        <v>272.51872146118723</v>
      </c>
      <c r="G66" s="146">
        <v>3</v>
      </c>
      <c r="H66" s="146">
        <v>3</v>
      </c>
      <c r="I66" s="146" t="s">
        <v>722</v>
      </c>
      <c r="J66" s="146" t="s">
        <v>775</v>
      </c>
      <c r="K66" s="146" t="s">
        <v>673</v>
      </c>
      <c r="M66" s="152"/>
      <c r="N66" s="152"/>
    </row>
    <row r="67" spans="1:14" x14ac:dyDescent="0.25">
      <c r="A67" s="146">
        <v>11104</v>
      </c>
      <c r="B67" s="147">
        <v>42903</v>
      </c>
      <c r="C67" s="148">
        <v>459667</v>
      </c>
      <c r="D67" s="148">
        <v>533213</v>
      </c>
      <c r="E67" s="146">
        <v>2374</v>
      </c>
      <c r="F67" s="151">
        <f t="shared" si="0"/>
        <v>224.60530749789385</v>
      </c>
      <c r="G67" s="146">
        <v>4</v>
      </c>
      <c r="H67" s="146">
        <v>1</v>
      </c>
      <c r="I67" s="146" t="s">
        <v>731</v>
      </c>
      <c r="J67" s="146" t="s">
        <v>776</v>
      </c>
      <c r="K67" s="146" t="s">
        <v>680</v>
      </c>
      <c r="M67" s="152"/>
      <c r="N67" s="152"/>
    </row>
    <row r="68" spans="1:14" x14ac:dyDescent="0.25">
      <c r="A68" s="146">
        <v>10017</v>
      </c>
      <c r="B68" s="147">
        <v>42907</v>
      </c>
      <c r="C68" s="148">
        <v>544808</v>
      </c>
      <c r="D68" s="148">
        <v>610184</v>
      </c>
      <c r="E68" s="146">
        <v>2462</v>
      </c>
      <c r="F68" s="151">
        <f t="shared" si="0"/>
        <v>247.84077985377741</v>
      </c>
      <c r="G68" s="146">
        <v>4</v>
      </c>
      <c r="H68" s="146">
        <v>2</v>
      </c>
      <c r="I68" s="146" t="s">
        <v>672</v>
      </c>
      <c r="J68" s="146" t="s">
        <v>768</v>
      </c>
      <c r="K68" s="146" t="s">
        <v>673</v>
      </c>
      <c r="M68" s="152"/>
      <c r="N68" s="152"/>
    </row>
    <row r="69" spans="1:14" x14ac:dyDescent="0.25">
      <c r="A69" s="146">
        <v>10096</v>
      </c>
      <c r="B69" s="147">
        <v>42907</v>
      </c>
      <c r="C69" s="148">
        <v>338920</v>
      </c>
      <c r="D69" s="148">
        <v>403315</v>
      </c>
      <c r="E69" s="146">
        <v>2331</v>
      </c>
      <c r="F69" s="151">
        <f t="shared" ref="F69:F87" si="1">D69/E69</f>
        <v>173.02230802230801</v>
      </c>
      <c r="G69" s="146">
        <v>3</v>
      </c>
      <c r="H69" s="146">
        <v>1</v>
      </c>
      <c r="I69" s="146" t="s">
        <v>699</v>
      </c>
      <c r="J69" s="146" t="s">
        <v>778</v>
      </c>
      <c r="K69" s="146" t="s">
        <v>676</v>
      </c>
      <c r="M69" s="152"/>
      <c r="N69" s="152"/>
    </row>
    <row r="70" spans="1:14" x14ac:dyDescent="0.25">
      <c r="A70" s="146">
        <v>11102</v>
      </c>
      <c r="B70" s="147">
        <v>42907</v>
      </c>
      <c r="C70" s="148">
        <v>519923</v>
      </c>
      <c r="D70" s="148">
        <v>545919</v>
      </c>
      <c r="E70" s="146">
        <v>3144</v>
      </c>
      <c r="F70" s="151">
        <f t="shared" si="1"/>
        <v>173.63835877862596</v>
      </c>
      <c r="G70" s="146">
        <v>5</v>
      </c>
      <c r="H70" s="146">
        <v>1</v>
      </c>
      <c r="I70" s="146" t="s">
        <v>745</v>
      </c>
      <c r="J70" s="146" t="s">
        <v>771</v>
      </c>
      <c r="K70" s="146" t="s">
        <v>687</v>
      </c>
      <c r="M70" s="152"/>
      <c r="N70" s="152"/>
    </row>
    <row r="71" spans="1:14" x14ac:dyDescent="0.25">
      <c r="A71" s="146">
        <v>11097</v>
      </c>
      <c r="B71" s="147">
        <v>42908</v>
      </c>
      <c r="C71" s="148">
        <v>533304</v>
      </c>
      <c r="D71" s="148">
        <v>639965</v>
      </c>
      <c r="E71" s="146">
        <v>2815</v>
      </c>
      <c r="F71" s="151">
        <f t="shared" si="1"/>
        <v>227.34103019538188</v>
      </c>
      <c r="G71" s="146">
        <v>3</v>
      </c>
      <c r="H71" s="146">
        <v>3</v>
      </c>
      <c r="I71" s="146" t="s">
        <v>719</v>
      </c>
      <c r="J71" s="146" t="s">
        <v>771</v>
      </c>
      <c r="K71" s="146" t="s">
        <v>674</v>
      </c>
      <c r="M71" s="152"/>
      <c r="N71" s="152"/>
    </row>
    <row r="72" spans="1:14" x14ac:dyDescent="0.25">
      <c r="A72" s="146">
        <v>11149</v>
      </c>
      <c r="B72" s="147">
        <v>42909</v>
      </c>
      <c r="C72" s="148">
        <v>623219</v>
      </c>
      <c r="D72" s="148">
        <v>660612</v>
      </c>
      <c r="E72" s="146">
        <v>3964</v>
      </c>
      <c r="F72" s="151">
        <f t="shared" si="1"/>
        <v>166.65287588294652</v>
      </c>
      <c r="G72" s="146">
        <v>4</v>
      </c>
      <c r="H72" s="146">
        <v>2</v>
      </c>
      <c r="I72" s="146" t="s">
        <v>737</v>
      </c>
      <c r="J72" s="146" t="s">
        <v>776</v>
      </c>
      <c r="K72" s="146" t="s">
        <v>685</v>
      </c>
      <c r="M72" s="152"/>
      <c r="N72" s="152"/>
    </row>
    <row r="73" spans="1:14" x14ac:dyDescent="0.25">
      <c r="A73" s="146">
        <v>11199</v>
      </c>
      <c r="B73" s="147">
        <v>42909</v>
      </c>
      <c r="C73" s="148">
        <v>393072</v>
      </c>
      <c r="D73" s="148">
        <v>424518</v>
      </c>
      <c r="E73" s="146">
        <v>2523</v>
      </c>
      <c r="F73" s="151">
        <f t="shared" si="1"/>
        <v>168.25921521997623</v>
      </c>
      <c r="G73" s="146">
        <v>4</v>
      </c>
      <c r="H73" s="146">
        <v>1</v>
      </c>
      <c r="I73" s="146" t="s">
        <v>754</v>
      </c>
      <c r="J73" s="146" t="s">
        <v>774</v>
      </c>
      <c r="K73" s="146" t="s">
        <v>671</v>
      </c>
      <c r="M73" s="152"/>
      <c r="N73" s="152"/>
    </row>
    <row r="74" spans="1:14" x14ac:dyDescent="0.25">
      <c r="A74" s="146">
        <v>10024</v>
      </c>
      <c r="B74" s="147">
        <v>42910</v>
      </c>
      <c r="C74" s="148">
        <v>369439</v>
      </c>
      <c r="D74" s="148">
        <v>428550</v>
      </c>
      <c r="E74" s="146">
        <v>1721</v>
      </c>
      <c r="F74" s="151">
        <f t="shared" si="1"/>
        <v>249.01220220801861</v>
      </c>
      <c r="G74" s="146">
        <v>2</v>
      </c>
      <c r="H74" s="146">
        <v>1</v>
      </c>
      <c r="I74" s="146" t="s">
        <v>684</v>
      </c>
      <c r="J74" s="146" t="s">
        <v>768</v>
      </c>
      <c r="K74" s="146" t="s">
        <v>671</v>
      </c>
      <c r="M74" s="152"/>
      <c r="N74" s="152"/>
    </row>
    <row r="75" spans="1:14" x14ac:dyDescent="0.25">
      <c r="A75" s="146">
        <v>11159</v>
      </c>
      <c r="B75" s="147">
        <v>42911</v>
      </c>
      <c r="C75" s="148">
        <v>723306</v>
      </c>
      <c r="D75" s="148">
        <v>875200</v>
      </c>
      <c r="E75" s="146">
        <v>3743</v>
      </c>
      <c r="F75" s="151">
        <f t="shared" si="1"/>
        <v>233.82313652150683</v>
      </c>
      <c r="G75" s="146">
        <v>6</v>
      </c>
      <c r="H75" s="146">
        <v>2</v>
      </c>
      <c r="I75" s="146" t="s">
        <v>751</v>
      </c>
      <c r="J75" s="146" t="s">
        <v>772</v>
      </c>
      <c r="K75" s="146" t="s">
        <v>687</v>
      </c>
      <c r="M75" s="152"/>
      <c r="N75" s="152"/>
    </row>
    <row r="76" spans="1:14" x14ac:dyDescent="0.25">
      <c r="A76" s="146">
        <v>11082</v>
      </c>
      <c r="B76" s="147">
        <v>42912</v>
      </c>
      <c r="C76" s="148">
        <v>616176</v>
      </c>
      <c r="D76" s="148">
        <v>696278</v>
      </c>
      <c r="E76" s="146">
        <v>3374</v>
      </c>
      <c r="F76" s="151">
        <f t="shared" si="1"/>
        <v>206.36573799644339</v>
      </c>
      <c r="G76" s="146">
        <v>5</v>
      </c>
      <c r="H76" s="146">
        <v>3</v>
      </c>
      <c r="I76" s="146" t="s">
        <v>708</v>
      </c>
      <c r="J76" s="146" t="s">
        <v>771</v>
      </c>
      <c r="K76" s="146" t="s">
        <v>681</v>
      </c>
      <c r="M76" s="152"/>
      <c r="N76" s="152"/>
    </row>
    <row r="77" spans="1:14" x14ac:dyDescent="0.25">
      <c r="A77" s="146">
        <v>11155</v>
      </c>
      <c r="B77" s="147">
        <v>42916</v>
      </c>
      <c r="C77" s="148">
        <v>625957</v>
      </c>
      <c r="D77" s="148">
        <v>694813</v>
      </c>
      <c r="E77" s="146">
        <v>3999</v>
      </c>
      <c r="F77" s="151">
        <f t="shared" si="1"/>
        <v>173.74668667166793</v>
      </c>
      <c r="G77" s="146">
        <v>5</v>
      </c>
      <c r="H77" s="146">
        <v>1</v>
      </c>
      <c r="I77" s="146" t="s">
        <v>739</v>
      </c>
      <c r="J77" s="146" t="s">
        <v>776</v>
      </c>
      <c r="K77" s="146" t="s">
        <v>678</v>
      </c>
      <c r="M77" s="152"/>
      <c r="N77" s="152"/>
    </row>
    <row r="78" spans="1:14" x14ac:dyDescent="0.25">
      <c r="A78" s="146">
        <v>10039</v>
      </c>
      <c r="B78" s="147">
        <v>42918</v>
      </c>
      <c r="C78" s="148">
        <v>374369</v>
      </c>
      <c r="D78" s="148">
        <v>423037</v>
      </c>
      <c r="E78" s="146">
        <v>2284</v>
      </c>
      <c r="F78" s="151">
        <f t="shared" si="1"/>
        <v>185.2176007005254</v>
      </c>
      <c r="G78" s="146">
        <v>4</v>
      </c>
      <c r="H78" s="146">
        <v>1</v>
      </c>
      <c r="I78" s="146" t="s">
        <v>697</v>
      </c>
      <c r="J78" s="146" t="s">
        <v>778</v>
      </c>
      <c r="K78" s="146" t="s">
        <v>676</v>
      </c>
      <c r="M78" s="152"/>
      <c r="N78" s="152"/>
    </row>
    <row r="79" spans="1:14" x14ac:dyDescent="0.25">
      <c r="A79" s="146">
        <v>10019</v>
      </c>
      <c r="B79" s="147">
        <v>42919</v>
      </c>
      <c r="C79" s="148">
        <v>383134</v>
      </c>
      <c r="D79" s="148">
        <v>448267</v>
      </c>
      <c r="E79" s="146">
        <v>1896</v>
      </c>
      <c r="F79" s="151">
        <f t="shared" si="1"/>
        <v>236.42774261603375</v>
      </c>
      <c r="G79" s="146">
        <v>2</v>
      </c>
      <c r="H79" s="146">
        <v>1</v>
      </c>
      <c r="I79" s="146" t="s">
        <v>682</v>
      </c>
      <c r="J79" s="146" t="s">
        <v>768</v>
      </c>
      <c r="K79" s="146" t="s">
        <v>671</v>
      </c>
      <c r="M79" s="152"/>
      <c r="N79" s="152"/>
    </row>
    <row r="80" spans="1:14" x14ac:dyDescent="0.25">
      <c r="A80" s="146">
        <v>10114</v>
      </c>
      <c r="B80" s="147">
        <v>42921</v>
      </c>
      <c r="C80" s="148">
        <v>305114</v>
      </c>
      <c r="D80" s="148">
        <v>326472</v>
      </c>
      <c r="E80" s="146">
        <v>1899</v>
      </c>
      <c r="F80" s="151">
        <f t="shared" si="1"/>
        <v>171.91785150078988</v>
      </c>
      <c r="G80" s="146">
        <v>2</v>
      </c>
      <c r="H80" s="146">
        <v>1</v>
      </c>
      <c r="I80" s="146" t="s">
        <v>706</v>
      </c>
      <c r="J80" s="146" t="s">
        <v>766</v>
      </c>
      <c r="K80" s="146" t="s">
        <v>681</v>
      </c>
      <c r="M80" s="152"/>
      <c r="N80" s="152"/>
    </row>
    <row r="81" spans="1:14" x14ac:dyDescent="0.25">
      <c r="A81" s="146">
        <v>10054</v>
      </c>
      <c r="B81" s="147">
        <v>42923</v>
      </c>
      <c r="C81" s="148">
        <v>454580</v>
      </c>
      <c r="D81" s="148">
        <v>504584</v>
      </c>
      <c r="E81" s="146">
        <v>2309</v>
      </c>
      <c r="F81" s="151">
        <f t="shared" si="1"/>
        <v>218.52923343438718</v>
      </c>
      <c r="G81" s="146">
        <v>4</v>
      </c>
      <c r="H81" s="146">
        <v>3</v>
      </c>
      <c r="I81" s="146" t="s">
        <v>761</v>
      </c>
      <c r="J81" s="146" t="s">
        <v>778</v>
      </c>
      <c r="K81" s="146" t="s">
        <v>681</v>
      </c>
      <c r="M81" s="152"/>
      <c r="N81" s="152"/>
    </row>
    <row r="82" spans="1:14" x14ac:dyDescent="0.25">
      <c r="A82" s="146">
        <v>10904</v>
      </c>
      <c r="B82" s="147">
        <v>42924</v>
      </c>
      <c r="C82" s="148">
        <v>502707</v>
      </c>
      <c r="D82" s="148">
        <v>623356</v>
      </c>
      <c r="E82" s="146">
        <v>2424</v>
      </c>
      <c r="F82" s="151">
        <f t="shared" si="1"/>
        <v>257.16006600660069</v>
      </c>
      <c r="G82" s="146">
        <v>4</v>
      </c>
      <c r="H82" s="146">
        <v>2</v>
      </c>
      <c r="I82" s="146" t="s">
        <v>704</v>
      </c>
      <c r="J82" s="146" t="s">
        <v>773</v>
      </c>
      <c r="K82" s="146" t="s">
        <v>685</v>
      </c>
      <c r="M82" s="152"/>
      <c r="N82" s="152"/>
    </row>
    <row r="83" spans="1:14" x14ac:dyDescent="0.25">
      <c r="A83" s="146">
        <v>11012</v>
      </c>
      <c r="B83" s="147">
        <v>42928</v>
      </c>
      <c r="C83" s="148">
        <v>488151</v>
      </c>
      <c r="D83" s="148">
        <v>527203</v>
      </c>
      <c r="E83" s="146">
        <v>3238</v>
      </c>
      <c r="F83" s="151">
        <f t="shared" si="1"/>
        <v>162.81747992588018</v>
      </c>
      <c r="G83" s="146">
        <v>4</v>
      </c>
      <c r="H83" s="146">
        <v>2</v>
      </c>
      <c r="I83" s="146" t="s">
        <v>694</v>
      </c>
      <c r="J83" s="146" t="s">
        <v>769</v>
      </c>
      <c r="K83" s="146" t="s">
        <v>671</v>
      </c>
      <c r="M83" s="152"/>
      <c r="N83" s="152"/>
    </row>
    <row r="84" spans="1:14" x14ac:dyDescent="0.25">
      <c r="A84" s="146">
        <v>10929</v>
      </c>
      <c r="B84" s="147">
        <v>42929</v>
      </c>
      <c r="C84" s="148">
        <v>460762</v>
      </c>
      <c r="D84" s="148">
        <v>483800</v>
      </c>
      <c r="E84" s="146">
        <v>2888</v>
      </c>
      <c r="F84" s="151">
        <f t="shared" si="1"/>
        <v>167.52077562326869</v>
      </c>
      <c r="G84" s="146">
        <v>3</v>
      </c>
      <c r="H84" s="146">
        <v>1</v>
      </c>
      <c r="I84" s="146" t="s">
        <v>710</v>
      </c>
      <c r="J84" s="146" t="s">
        <v>777</v>
      </c>
      <c r="K84" s="146" t="s">
        <v>674</v>
      </c>
      <c r="M84" s="152"/>
      <c r="N84" s="152"/>
    </row>
    <row r="85" spans="1:14" x14ac:dyDescent="0.25">
      <c r="A85" s="146">
        <v>11077</v>
      </c>
      <c r="B85" s="147">
        <v>42929</v>
      </c>
      <c r="C85" s="148">
        <v>418974</v>
      </c>
      <c r="D85" s="148">
        <v>444113</v>
      </c>
      <c r="E85" s="146">
        <v>2354</v>
      </c>
      <c r="F85" s="151">
        <f t="shared" si="1"/>
        <v>188.66312659303313</v>
      </c>
      <c r="G85" s="146">
        <v>4</v>
      </c>
      <c r="H85" s="146">
        <v>1</v>
      </c>
      <c r="I85" s="146" t="s">
        <v>743</v>
      </c>
      <c r="J85" s="146" t="s">
        <v>771</v>
      </c>
      <c r="K85" s="146" t="s">
        <v>685</v>
      </c>
      <c r="M85" s="152"/>
      <c r="N85" s="152"/>
    </row>
    <row r="86" spans="1:14" x14ac:dyDescent="0.25">
      <c r="A86" s="146">
        <v>10829</v>
      </c>
      <c r="B86" s="147">
        <v>42932</v>
      </c>
      <c r="C86" s="148">
        <v>489873</v>
      </c>
      <c r="D86" s="148">
        <v>602544</v>
      </c>
      <c r="E86" s="146">
        <v>2760</v>
      </c>
      <c r="F86" s="151">
        <f t="shared" si="1"/>
        <v>218.31304347826088</v>
      </c>
      <c r="G86" s="146">
        <v>4</v>
      </c>
      <c r="H86" s="146">
        <v>1</v>
      </c>
      <c r="I86" s="146" t="s">
        <v>688</v>
      </c>
      <c r="J86" s="146" t="s">
        <v>770</v>
      </c>
      <c r="K86" s="146" t="s">
        <v>685</v>
      </c>
      <c r="M86" s="152"/>
      <c r="N86" s="152"/>
    </row>
    <row r="87" spans="1:14" x14ac:dyDescent="0.25">
      <c r="A87" s="146">
        <v>11138</v>
      </c>
      <c r="B87" s="147">
        <v>42937</v>
      </c>
      <c r="C87" s="148">
        <v>585422</v>
      </c>
      <c r="D87" s="148">
        <v>684943</v>
      </c>
      <c r="E87" s="146">
        <v>2981</v>
      </c>
      <c r="F87" s="151">
        <f t="shared" si="1"/>
        <v>229.76954042267695</v>
      </c>
      <c r="G87" s="146">
        <v>4</v>
      </c>
      <c r="H87" s="146">
        <v>3</v>
      </c>
      <c r="I87" s="146" t="s">
        <v>725</v>
      </c>
      <c r="J87" s="146" t="s">
        <v>776</v>
      </c>
      <c r="K87" s="146" t="s">
        <v>669</v>
      </c>
      <c r="M87" s="152"/>
      <c r="N87" s="152"/>
    </row>
  </sheetData>
  <sortState ref="A2:Q304">
    <sortCondition ref="B2:B304"/>
  </sortState>
  <mergeCells count="1">
    <mergeCell ref="A1:N1"/>
  </mergeCells>
  <conditionalFormatting sqref="I2:I1048576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4" workbookViewId="0">
      <selection activeCell="I23" sqref="I23"/>
    </sheetView>
  </sheetViews>
  <sheetFormatPr defaultColWidth="9.140625" defaultRowHeight="14.25" x14ac:dyDescent="0.25"/>
  <cols>
    <col min="1" max="1" width="21.85546875" style="9" customWidth="1"/>
    <col min="2" max="6" width="14.7109375" style="9" customWidth="1"/>
    <col min="7" max="256" width="17.5703125" style="9" customWidth="1"/>
    <col min="257" max="16384" width="9.140625" style="9"/>
  </cols>
  <sheetData>
    <row r="1" spans="1:6" ht="26.25" x14ac:dyDescent="0.45">
      <c r="A1" s="233" t="s">
        <v>459</v>
      </c>
      <c r="B1" s="233"/>
      <c r="C1" s="233"/>
      <c r="D1" s="233"/>
      <c r="E1" s="233"/>
      <c r="F1" s="233"/>
    </row>
    <row r="2" spans="1:6" ht="17.25" thickBot="1" x14ac:dyDescent="0.35">
      <c r="A2" s="234" t="s">
        <v>6</v>
      </c>
      <c r="B2" s="234"/>
      <c r="C2" s="234"/>
      <c r="D2" s="234"/>
      <c r="E2" s="234"/>
      <c r="F2" s="234"/>
    </row>
    <row r="3" spans="1:6" x14ac:dyDescent="0.25">
      <c r="B3" s="10"/>
      <c r="C3" s="10"/>
      <c r="D3" s="10"/>
      <c r="E3" s="10"/>
      <c r="F3" s="10"/>
    </row>
    <row r="4" spans="1:6" s="38" customFormat="1" ht="16.5" x14ac:dyDescent="0.3">
      <c r="A4" s="37">
        <v>0.1</v>
      </c>
      <c r="B4" s="38" t="s">
        <v>7</v>
      </c>
    </row>
    <row r="5" spans="1:6" s="38" customFormat="1" ht="16.5" x14ac:dyDescent="0.3">
      <c r="A5" s="39">
        <v>30000</v>
      </c>
      <c r="B5" s="38" t="s">
        <v>8</v>
      </c>
    </row>
    <row r="6" spans="1:6" s="38" customFormat="1" ht="16.5" x14ac:dyDescent="0.3">
      <c r="A6" s="37">
        <v>0.03</v>
      </c>
      <c r="B6" s="38" t="s">
        <v>9</v>
      </c>
    </row>
    <row r="7" spans="1:6" ht="15" thickBot="1" x14ac:dyDescent="0.3"/>
    <row r="8" spans="1:6" s="38" customFormat="1" ht="17.25" thickBot="1" x14ac:dyDescent="0.35">
      <c r="A8" s="40" t="s">
        <v>10</v>
      </c>
      <c r="B8" s="40" t="s">
        <v>4</v>
      </c>
      <c r="C8" s="40" t="s">
        <v>11</v>
      </c>
      <c r="D8" s="40" t="s">
        <v>12</v>
      </c>
      <c r="E8" s="40" t="s">
        <v>13</v>
      </c>
      <c r="F8" s="40" t="s">
        <v>253</v>
      </c>
    </row>
    <row r="9" spans="1:6" s="38" customFormat="1" ht="16.5" x14ac:dyDescent="0.3">
      <c r="A9" s="41" t="s">
        <v>658</v>
      </c>
      <c r="B9" s="42">
        <v>35000</v>
      </c>
      <c r="C9" s="42"/>
      <c r="D9" s="42"/>
      <c r="E9" s="42"/>
      <c r="F9" s="43"/>
    </row>
    <row r="10" spans="1:6" s="38" customFormat="1" ht="16.5" x14ac:dyDescent="0.3">
      <c r="A10" s="41" t="s">
        <v>662</v>
      </c>
      <c r="B10" s="42">
        <v>28000</v>
      </c>
      <c r="C10" s="42"/>
      <c r="D10" s="42"/>
      <c r="E10" s="42"/>
      <c r="F10" s="43"/>
    </row>
    <row r="11" spans="1:6" s="38" customFormat="1" ht="16.5" x14ac:dyDescent="0.3">
      <c r="A11" s="41" t="s">
        <v>659</v>
      </c>
      <c r="B11" s="42">
        <v>25000</v>
      </c>
      <c r="C11" s="42"/>
      <c r="D11" s="42"/>
      <c r="E11" s="42"/>
      <c r="F11" s="43"/>
    </row>
    <row r="12" spans="1:6" s="38" customFormat="1" ht="16.5" x14ac:dyDescent="0.3">
      <c r="A12" s="173" t="s">
        <v>794</v>
      </c>
      <c r="B12" s="42">
        <v>32000</v>
      </c>
      <c r="C12" s="42"/>
      <c r="D12" s="42"/>
      <c r="E12" s="42"/>
      <c r="F12" s="43"/>
    </row>
    <row r="13" spans="1:6" s="38" customFormat="1" ht="16.5" x14ac:dyDescent="0.3">
      <c r="A13" s="41" t="s">
        <v>660</v>
      </c>
      <c r="B13" s="42">
        <v>36000</v>
      </c>
      <c r="C13" s="42"/>
      <c r="D13" s="42"/>
      <c r="E13" s="42"/>
      <c r="F13" s="43"/>
    </row>
    <row r="14" spans="1:6" s="38" customFormat="1" ht="17.25" thickBot="1" x14ac:dyDescent="0.35">
      <c r="A14" s="44" t="s">
        <v>661</v>
      </c>
      <c r="B14" s="45">
        <v>41000</v>
      </c>
      <c r="C14" s="45"/>
      <c r="D14" s="45"/>
      <c r="E14" s="45"/>
      <c r="F14" s="46"/>
    </row>
    <row r="17" spans="1:1" ht="16.5" x14ac:dyDescent="0.25">
      <c r="A17" s="174" t="s">
        <v>795</v>
      </c>
    </row>
    <row r="18" spans="1:1" ht="16.5" x14ac:dyDescent="0.25">
      <c r="A18" s="174" t="s">
        <v>796</v>
      </c>
    </row>
    <row r="19" spans="1:1" ht="16.5" x14ac:dyDescent="0.25">
      <c r="A19" s="174" t="s">
        <v>797</v>
      </c>
    </row>
    <row r="20" spans="1:1" ht="16.5" x14ac:dyDescent="0.25">
      <c r="A20" s="175" t="s">
        <v>798</v>
      </c>
    </row>
    <row r="21" spans="1:1" ht="16.5" x14ac:dyDescent="0.25">
      <c r="A21" s="175" t="s">
        <v>799</v>
      </c>
    </row>
    <row r="22" spans="1:1" ht="16.5" x14ac:dyDescent="0.25">
      <c r="A22" s="175" t="s">
        <v>800</v>
      </c>
    </row>
    <row r="23" spans="1:1" ht="16.5" x14ac:dyDescent="0.25">
      <c r="A23" s="176" t="s">
        <v>801</v>
      </c>
    </row>
    <row r="24" spans="1:1" ht="16.5" x14ac:dyDescent="0.25">
      <c r="A24" s="174" t="s">
        <v>802</v>
      </c>
    </row>
    <row r="25" spans="1:1" ht="16.5" x14ac:dyDescent="0.25">
      <c r="A25" s="175" t="s">
        <v>803</v>
      </c>
    </row>
    <row r="26" spans="1:1" ht="16.5" x14ac:dyDescent="0.25">
      <c r="A26" s="175" t="s">
        <v>804</v>
      </c>
    </row>
    <row r="27" spans="1:1" ht="16.5" x14ac:dyDescent="0.25">
      <c r="A27" s="175" t="s">
        <v>805</v>
      </c>
    </row>
    <row r="28" spans="1:1" ht="16.5" x14ac:dyDescent="0.25">
      <c r="A28" s="175" t="s">
        <v>806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78"/>
  <sheetViews>
    <sheetView zoomScale="120" zoomScaleNormal="120" workbookViewId="0">
      <selection activeCell="J19" sqref="J19"/>
    </sheetView>
  </sheetViews>
  <sheetFormatPr defaultColWidth="9.140625" defaultRowHeight="14.25" x14ac:dyDescent="0.25"/>
  <cols>
    <col min="1" max="1" width="13.140625" style="148" bestFit="1" customWidth="1"/>
    <col min="2" max="2" width="12" style="148" bestFit="1" customWidth="1"/>
    <col min="3" max="3" width="10.85546875" style="146" bestFit="1" customWidth="1"/>
    <col min="4" max="4" width="13" style="146" customWidth="1"/>
    <col min="5" max="5" width="6.140625" style="146" bestFit="1" customWidth="1"/>
    <col min="6" max="6" width="7" style="146" bestFit="1" customWidth="1"/>
    <col min="7" max="7" width="16.28515625" style="146" bestFit="1" customWidth="1"/>
    <col min="8" max="8" width="18.85546875" style="146" bestFit="1" customWidth="1"/>
    <col min="9" max="9" width="19.85546875" style="146" bestFit="1" customWidth="1"/>
    <col min="10" max="10" width="16.42578125" style="146" customWidth="1"/>
    <col min="11" max="11" width="12.5703125" style="146" bestFit="1" customWidth="1"/>
    <col min="12" max="12" width="9.140625" style="146"/>
    <col min="13" max="13" width="17.5703125" style="146" bestFit="1" customWidth="1"/>
    <col min="14" max="14" width="12" style="146" bestFit="1" customWidth="1"/>
    <col min="15" max="16384" width="9.140625" style="146"/>
  </cols>
  <sheetData>
    <row r="1" spans="1:14" ht="22.5" x14ac:dyDescent="0.3">
      <c r="A1" s="232" t="s">
        <v>780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M1" s="235" t="s">
        <v>785</v>
      </c>
      <c r="N1" s="236"/>
    </row>
    <row r="2" spans="1:14" x14ac:dyDescent="0.25">
      <c r="M2" s="154" t="s">
        <v>786</v>
      </c>
      <c r="N2" s="153" t="s">
        <v>681</v>
      </c>
    </row>
    <row r="3" spans="1:14" ht="16.5" x14ac:dyDescent="0.3">
      <c r="A3" s="256" t="s">
        <v>763</v>
      </c>
      <c r="B3" s="256" t="s">
        <v>764</v>
      </c>
      <c r="C3" s="257" t="s">
        <v>816</v>
      </c>
      <c r="D3" s="257" t="s">
        <v>781</v>
      </c>
      <c r="E3" s="257" t="s">
        <v>666</v>
      </c>
      <c r="F3" s="257" t="s">
        <v>667</v>
      </c>
      <c r="G3" s="257" t="s">
        <v>765</v>
      </c>
      <c r="H3" s="257" t="s">
        <v>668</v>
      </c>
      <c r="I3" s="88" t="s">
        <v>790</v>
      </c>
      <c r="J3" s="88" t="s">
        <v>791</v>
      </c>
      <c r="K3" s="88" t="s">
        <v>787</v>
      </c>
      <c r="M3" s="154" t="s">
        <v>783</v>
      </c>
      <c r="N3" s="155">
        <v>1.2</v>
      </c>
    </row>
    <row r="4" spans="1:14" x14ac:dyDescent="0.25">
      <c r="A4" s="148">
        <v>615393</v>
      </c>
      <c r="B4" s="148">
        <v>756934</v>
      </c>
      <c r="C4" s="146">
        <v>3364</v>
      </c>
      <c r="D4" s="151">
        <f>B4/C4</f>
        <v>225.01010701545778</v>
      </c>
      <c r="E4" s="146">
        <v>5</v>
      </c>
      <c r="F4" s="146">
        <v>2</v>
      </c>
      <c r="G4" s="146" t="s">
        <v>770</v>
      </c>
      <c r="H4" s="146" t="s">
        <v>680</v>
      </c>
      <c r="J4" s="152"/>
      <c r="K4" s="152"/>
      <c r="M4" s="154" t="s">
        <v>784</v>
      </c>
      <c r="N4" s="156">
        <v>0.85</v>
      </c>
    </row>
    <row r="5" spans="1:14" x14ac:dyDescent="0.25">
      <c r="A5" s="148">
        <v>679092</v>
      </c>
      <c r="B5" s="148">
        <v>747001</v>
      </c>
      <c r="C5" s="146">
        <v>3178</v>
      </c>
      <c r="D5" s="151">
        <f t="shared" ref="D5:D68" si="0">B5/C5</f>
        <v>235.05380742605414</v>
      </c>
      <c r="E5" s="146">
        <v>5</v>
      </c>
      <c r="F5" s="146">
        <v>3</v>
      </c>
      <c r="G5" s="146" t="s">
        <v>772</v>
      </c>
      <c r="H5" s="146" t="s">
        <v>687</v>
      </c>
      <c r="J5" s="152"/>
      <c r="K5" s="152"/>
      <c r="M5" s="216" t="s">
        <v>815</v>
      </c>
      <c r="N5" s="157">
        <v>500000</v>
      </c>
    </row>
    <row r="6" spans="1:14" ht="15" thickBot="1" x14ac:dyDescent="0.3">
      <c r="A6" s="148">
        <v>560067</v>
      </c>
      <c r="B6" s="148">
        <v>655279</v>
      </c>
      <c r="C6" s="146">
        <v>3657</v>
      </c>
      <c r="D6" s="151">
        <f t="shared" si="0"/>
        <v>179.18485097074105</v>
      </c>
      <c r="E6" s="146">
        <v>4</v>
      </c>
      <c r="F6" s="146">
        <v>3</v>
      </c>
      <c r="G6" s="146" t="s">
        <v>778</v>
      </c>
      <c r="H6" s="146" t="s">
        <v>676</v>
      </c>
      <c r="J6" s="152"/>
      <c r="K6" s="152"/>
      <c r="M6" s="159" t="s">
        <v>792</v>
      </c>
      <c r="N6" s="158">
        <v>230</v>
      </c>
    </row>
    <row r="7" spans="1:14" x14ac:dyDescent="0.25">
      <c r="A7" s="148">
        <v>263952</v>
      </c>
      <c r="B7" s="148">
        <v>316743</v>
      </c>
      <c r="C7" s="146">
        <v>1373</v>
      </c>
      <c r="D7" s="151">
        <f t="shared" si="0"/>
        <v>230.69410050983248</v>
      </c>
      <c r="E7" s="146">
        <v>2</v>
      </c>
      <c r="F7" s="146">
        <v>2</v>
      </c>
      <c r="G7" s="146" t="s">
        <v>769</v>
      </c>
      <c r="H7" s="146" t="s">
        <v>678</v>
      </c>
      <c r="J7" s="152"/>
      <c r="K7" s="152"/>
    </row>
    <row r="8" spans="1:14" x14ac:dyDescent="0.25">
      <c r="A8" s="148">
        <v>531974</v>
      </c>
      <c r="B8" s="148">
        <v>643688</v>
      </c>
      <c r="C8" s="146">
        <v>3298</v>
      </c>
      <c r="D8" s="151">
        <f t="shared" si="0"/>
        <v>195.17525773195877</v>
      </c>
      <c r="E8" s="146">
        <v>4</v>
      </c>
      <c r="F8" s="146">
        <v>2</v>
      </c>
      <c r="G8" s="146" t="s">
        <v>766</v>
      </c>
      <c r="H8" s="146" t="s">
        <v>676</v>
      </c>
      <c r="J8" s="152"/>
      <c r="K8" s="152"/>
    </row>
    <row r="9" spans="1:14" x14ac:dyDescent="0.25">
      <c r="A9" s="148">
        <v>363962</v>
      </c>
      <c r="B9" s="148">
        <v>422195</v>
      </c>
      <c r="C9" s="146">
        <v>1651</v>
      </c>
      <c r="D9" s="151">
        <f t="shared" si="0"/>
        <v>255.72077528770441</v>
      </c>
      <c r="E9" s="146">
        <v>2</v>
      </c>
      <c r="F9" s="146">
        <v>1</v>
      </c>
      <c r="G9" s="146" t="s">
        <v>775</v>
      </c>
      <c r="H9" s="146" t="s">
        <v>676</v>
      </c>
      <c r="J9" s="152"/>
      <c r="K9" s="152"/>
    </row>
    <row r="10" spans="1:14" x14ac:dyDescent="0.25">
      <c r="A10" s="148">
        <v>505915</v>
      </c>
      <c r="B10" s="148">
        <v>556507</v>
      </c>
      <c r="C10" s="146">
        <v>3465</v>
      </c>
      <c r="D10" s="151">
        <f t="shared" si="0"/>
        <v>160.60808080808081</v>
      </c>
      <c r="E10" s="146">
        <v>4</v>
      </c>
      <c r="F10" s="146">
        <v>2</v>
      </c>
      <c r="G10" s="146" t="s">
        <v>769</v>
      </c>
      <c r="H10" s="146" t="s">
        <v>674</v>
      </c>
      <c r="J10" s="152"/>
      <c r="K10" s="152"/>
    </row>
    <row r="11" spans="1:14" x14ac:dyDescent="0.25">
      <c r="A11" s="148">
        <v>534243</v>
      </c>
      <c r="B11" s="148">
        <v>641092</v>
      </c>
      <c r="C11" s="146">
        <v>3327</v>
      </c>
      <c r="D11" s="151">
        <f t="shared" si="0"/>
        <v>192.69371806432221</v>
      </c>
      <c r="E11" s="146">
        <v>4</v>
      </c>
      <c r="F11" s="146">
        <v>1</v>
      </c>
      <c r="G11" s="146" t="s">
        <v>776</v>
      </c>
      <c r="H11" s="146" t="s">
        <v>673</v>
      </c>
      <c r="J11" s="152"/>
      <c r="K11" s="152"/>
    </row>
    <row r="12" spans="1:14" x14ac:dyDescent="0.25">
      <c r="A12" s="148">
        <v>438147</v>
      </c>
      <c r="B12" s="148">
        <v>464436</v>
      </c>
      <c r="C12" s="146">
        <v>2599</v>
      </c>
      <c r="D12" s="151">
        <f t="shared" si="0"/>
        <v>178.6979607541362</v>
      </c>
      <c r="E12" s="146">
        <v>4</v>
      </c>
      <c r="F12" s="146">
        <v>2</v>
      </c>
      <c r="G12" s="146" t="s">
        <v>774</v>
      </c>
      <c r="H12" s="146" t="s">
        <v>678</v>
      </c>
      <c r="J12" s="152"/>
      <c r="K12" s="152"/>
    </row>
    <row r="13" spans="1:14" x14ac:dyDescent="0.25">
      <c r="A13" s="148">
        <v>359814</v>
      </c>
      <c r="B13" s="148">
        <v>399394</v>
      </c>
      <c r="C13" s="146">
        <v>1598</v>
      </c>
      <c r="D13" s="151">
        <f t="shared" si="0"/>
        <v>249.93366708385483</v>
      </c>
      <c r="E13" s="146">
        <v>2</v>
      </c>
      <c r="F13" s="146">
        <v>1</v>
      </c>
      <c r="G13" s="146" t="s">
        <v>768</v>
      </c>
      <c r="H13" s="146" t="s">
        <v>678</v>
      </c>
      <c r="J13" s="152"/>
      <c r="K13" s="152"/>
    </row>
    <row r="14" spans="1:14" x14ac:dyDescent="0.25">
      <c r="A14" s="148">
        <v>592699</v>
      </c>
      <c r="B14" s="148">
        <v>681604</v>
      </c>
      <c r="C14" s="146">
        <v>2574</v>
      </c>
      <c r="D14" s="151">
        <f t="shared" si="0"/>
        <v>264.80341880341882</v>
      </c>
      <c r="E14" s="146">
        <v>4</v>
      </c>
      <c r="F14" s="146">
        <v>3</v>
      </c>
      <c r="G14" s="146" t="s">
        <v>775</v>
      </c>
      <c r="H14" s="146" t="s">
        <v>687</v>
      </c>
      <c r="J14" s="152"/>
      <c r="K14" s="152"/>
    </row>
    <row r="15" spans="1:14" x14ac:dyDescent="0.25">
      <c r="A15" s="148">
        <v>446833</v>
      </c>
      <c r="B15" s="148">
        <v>531731</v>
      </c>
      <c r="C15" s="146">
        <v>2210</v>
      </c>
      <c r="D15" s="151">
        <f t="shared" si="0"/>
        <v>240.60226244343892</v>
      </c>
      <c r="E15" s="146">
        <v>4</v>
      </c>
      <c r="F15" s="146">
        <v>1</v>
      </c>
      <c r="G15" s="146" t="s">
        <v>776</v>
      </c>
      <c r="H15" s="146" t="s">
        <v>687</v>
      </c>
      <c r="J15" s="152"/>
      <c r="K15" s="152"/>
    </row>
    <row r="16" spans="1:14" x14ac:dyDescent="0.25">
      <c r="A16" s="148">
        <v>233981</v>
      </c>
      <c r="B16" s="148">
        <v>292476</v>
      </c>
      <c r="C16" s="146">
        <v>1490</v>
      </c>
      <c r="D16" s="151">
        <f t="shared" si="0"/>
        <v>196.29261744966442</v>
      </c>
      <c r="E16" s="146">
        <v>2</v>
      </c>
      <c r="F16" s="146">
        <v>1</v>
      </c>
      <c r="G16" s="146" t="s">
        <v>778</v>
      </c>
      <c r="H16" s="146" t="s">
        <v>674</v>
      </c>
      <c r="J16" s="152"/>
      <c r="K16" s="152"/>
    </row>
    <row r="17" spans="1:11" x14ac:dyDescent="0.25">
      <c r="A17" s="148">
        <v>686448</v>
      </c>
      <c r="B17" s="148">
        <v>768822</v>
      </c>
      <c r="C17" s="146">
        <v>3772</v>
      </c>
      <c r="D17" s="151">
        <f t="shared" si="0"/>
        <v>203.82343584305409</v>
      </c>
      <c r="E17" s="146">
        <v>5</v>
      </c>
      <c r="F17" s="146">
        <v>3</v>
      </c>
      <c r="G17" s="146" t="s">
        <v>770</v>
      </c>
      <c r="H17" s="146" t="s">
        <v>674</v>
      </c>
      <c r="J17" s="152"/>
      <c r="K17" s="152"/>
    </row>
    <row r="18" spans="1:11" x14ac:dyDescent="0.25">
      <c r="A18" s="148">
        <v>385873</v>
      </c>
      <c r="B18" s="148">
        <v>428319</v>
      </c>
      <c r="C18" s="146">
        <v>2431</v>
      </c>
      <c r="D18" s="151">
        <f t="shared" si="0"/>
        <v>176.1904566022213</v>
      </c>
      <c r="E18" s="146">
        <v>4</v>
      </c>
      <c r="F18" s="146">
        <v>1</v>
      </c>
      <c r="G18" s="146" t="s">
        <v>769</v>
      </c>
      <c r="H18" s="146" t="s">
        <v>680</v>
      </c>
      <c r="J18" s="152"/>
      <c r="K18" s="152"/>
    </row>
    <row r="19" spans="1:11" x14ac:dyDescent="0.25">
      <c r="A19" s="148">
        <v>688170</v>
      </c>
      <c r="B19" s="148">
        <v>763868</v>
      </c>
      <c r="C19" s="146">
        <v>4294</v>
      </c>
      <c r="D19" s="151">
        <f t="shared" si="0"/>
        <v>177.891942244993</v>
      </c>
      <c r="E19" s="146">
        <v>4</v>
      </c>
      <c r="F19" s="146">
        <v>2</v>
      </c>
      <c r="G19" s="146" t="s">
        <v>772</v>
      </c>
      <c r="H19" s="146" t="s">
        <v>673</v>
      </c>
      <c r="J19" s="152"/>
      <c r="K19" s="152"/>
    </row>
    <row r="20" spans="1:11" x14ac:dyDescent="0.25">
      <c r="A20" s="148">
        <v>550598</v>
      </c>
      <c r="B20" s="148">
        <v>655212</v>
      </c>
      <c r="C20" s="146">
        <v>3536</v>
      </c>
      <c r="D20" s="151">
        <f t="shared" si="0"/>
        <v>185.29751131221718</v>
      </c>
      <c r="E20" s="146">
        <v>4</v>
      </c>
      <c r="F20" s="146">
        <v>1</v>
      </c>
      <c r="G20" s="146" t="s">
        <v>776</v>
      </c>
      <c r="H20" s="146" t="s">
        <v>678</v>
      </c>
      <c r="J20" s="152"/>
      <c r="K20" s="152"/>
    </row>
    <row r="21" spans="1:11" x14ac:dyDescent="0.25">
      <c r="A21" s="148">
        <v>483769</v>
      </c>
      <c r="B21" s="148">
        <v>546659</v>
      </c>
      <c r="C21" s="146">
        <v>2182</v>
      </c>
      <c r="D21" s="151">
        <f t="shared" si="0"/>
        <v>250.53116406966086</v>
      </c>
      <c r="E21" s="146">
        <v>3</v>
      </c>
      <c r="F21" s="146">
        <v>3</v>
      </c>
      <c r="G21" s="146" t="s">
        <v>777</v>
      </c>
      <c r="H21" s="146" t="s">
        <v>681</v>
      </c>
      <c r="J21" s="152"/>
      <c r="K21" s="152"/>
    </row>
    <row r="22" spans="1:11" x14ac:dyDescent="0.25">
      <c r="A22" s="148">
        <v>558267</v>
      </c>
      <c r="B22" s="148">
        <v>619677</v>
      </c>
      <c r="C22" s="146">
        <v>3134</v>
      </c>
      <c r="D22" s="151">
        <f t="shared" si="0"/>
        <v>197.72718570516912</v>
      </c>
      <c r="E22" s="146">
        <v>5</v>
      </c>
      <c r="F22" s="146">
        <v>1</v>
      </c>
      <c r="G22" s="146" t="s">
        <v>767</v>
      </c>
      <c r="H22" s="146" t="s">
        <v>687</v>
      </c>
      <c r="J22" s="152"/>
      <c r="K22" s="152"/>
    </row>
    <row r="23" spans="1:11" x14ac:dyDescent="0.25">
      <c r="A23" s="148">
        <v>328199</v>
      </c>
      <c r="B23" s="148">
        <v>387275</v>
      </c>
      <c r="C23" s="146">
        <v>1694</v>
      </c>
      <c r="D23" s="151">
        <f t="shared" si="0"/>
        <v>228.61570247933884</v>
      </c>
      <c r="E23" s="146">
        <v>2</v>
      </c>
      <c r="F23" s="146">
        <v>1</v>
      </c>
      <c r="G23" s="146" t="s">
        <v>771</v>
      </c>
      <c r="H23" s="146" t="s">
        <v>681</v>
      </c>
      <c r="J23" s="152"/>
      <c r="K23" s="152"/>
    </row>
    <row r="24" spans="1:11" x14ac:dyDescent="0.25">
      <c r="A24" s="148">
        <v>609602</v>
      </c>
      <c r="B24" s="148">
        <v>676659</v>
      </c>
      <c r="C24" s="146">
        <v>3290</v>
      </c>
      <c r="D24" s="151">
        <f t="shared" si="0"/>
        <v>205.67142857142858</v>
      </c>
      <c r="E24" s="146">
        <v>6</v>
      </c>
      <c r="F24" s="146">
        <v>2</v>
      </c>
      <c r="G24" s="146" t="s">
        <v>771</v>
      </c>
      <c r="H24" s="146" t="s">
        <v>685</v>
      </c>
      <c r="J24" s="152"/>
      <c r="K24" s="152"/>
    </row>
    <row r="25" spans="1:11" x14ac:dyDescent="0.25">
      <c r="A25" s="148">
        <v>679562</v>
      </c>
      <c r="B25" s="148">
        <v>720335</v>
      </c>
      <c r="C25" s="146">
        <v>4184</v>
      </c>
      <c r="D25" s="151">
        <f t="shared" si="0"/>
        <v>172.16419694072658</v>
      </c>
      <c r="E25" s="146">
        <v>5</v>
      </c>
      <c r="F25" s="146">
        <v>2</v>
      </c>
      <c r="G25" s="146" t="s">
        <v>777</v>
      </c>
      <c r="H25" s="146" t="s">
        <v>674</v>
      </c>
      <c r="J25" s="152"/>
      <c r="K25" s="152"/>
    </row>
    <row r="26" spans="1:11" x14ac:dyDescent="0.25">
      <c r="A26" s="148">
        <v>411932</v>
      </c>
      <c r="B26" s="148">
        <v>461363</v>
      </c>
      <c r="C26" s="146">
        <v>2264</v>
      </c>
      <c r="D26" s="151">
        <f t="shared" si="0"/>
        <v>203.78224381625441</v>
      </c>
      <c r="E26" s="146">
        <v>3</v>
      </c>
      <c r="F26" s="146">
        <v>1</v>
      </c>
      <c r="G26" s="146" t="s">
        <v>770</v>
      </c>
      <c r="H26" s="146" t="s">
        <v>685</v>
      </c>
      <c r="J26" s="152"/>
      <c r="K26" s="152"/>
    </row>
    <row r="27" spans="1:11" x14ac:dyDescent="0.25">
      <c r="A27" s="148">
        <v>381021</v>
      </c>
      <c r="B27" s="148">
        <v>449605</v>
      </c>
      <c r="C27" s="146">
        <v>2369</v>
      </c>
      <c r="D27" s="151">
        <f t="shared" si="0"/>
        <v>189.78682988602785</v>
      </c>
      <c r="E27" s="146">
        <v>3</v>
      </c>
      <c r="F27" s="146">
        <v>2</v>
      </c>
      <c r="G27" s="146" t="s">
        <v>778</v>
      </c>
      <c r="H27" s="146" t="s">
        <v>687</v>
      </c>
      <c r="J27" s="152"/>
      <c r="K27" s="152"/>
    </row>
    <row r="28" spans="1:11" x14ac:dyDescent="0.25">
      <c r="A28" s="148">
        <v>386890</v>
      </c>
      <c r="B28" s="148">
        <v>441055</v>
      </c>
      <c r="C28" s="146">
        <v>2444</v>
      </c>
      <c r="D28" s="151">
        <f t="shared" si="0"/>
        <v>180.46440261865794</v>
      </c>
      <c r="E28" s="146">
        <v>3</v>
      </c>
      <c r="F28" s="146">
        <v>1</v>
      </c>
      <c r="G28" s="146" t="s">
        <v>771</v>
      </c>
      <c r="H28" s="146" t="s">
        <v>676</v>
      </c>
      <c r="J28" s="152"/>
      <c r="K28" s="152"/>
    </row>
    <row r="29" spans="1:11" x14ac:dyDescent="0.25">
      <c r="A29" s="148">
        <v>464519</v>
      </c>
      <c r="B29" s="148">
        <v>548132</v>
      </c>
      <c r="C29" s="146">
        <v>2436</v>
      </c>
      <c r="D29" s="151">
        <f t="shared" si="0"/>
        <v>225.01313628899837</v>
      </c>
      <c r="E29" s="146">
        <v>4</v>
      </c>
      <c r="F29" s="146">
        <v>1</v>
      </c>
      <c r="G29" s="146" t="s">
        <v>776</v>
      </c>
      <c r="H29" s="146" t="s">
        <v>680</v>
      </c>
      <c r="J29" s="152"/>
      <c r="K29" s="152"/>
    </row>
    <row r="30" spans="1:11" x14ac:dyDescent="0.25">
      <c r="A30" s="148">
        <v>486352</v>
      </c>
      <c r="B30" s="148">
        <v>554441</v>
      </c>
      <c r="C30" s="146">
        <v>2715</v>
      </c>
      <c r="D30" s="151">
        <f t="shared" si="0"/>
        <v>204.21399631675874</v>
      </c>
      <c r="E30" s="146">
        <v>4</v>
      </c>
      <c r="F30" s="146">
        <v>1</v>
      </c>
      <c r="G30" s="146" t="s">
        <v>776</v>
      </c>
      <c r="H30" s="146" t="s">
        <v>669</v>
      </c>
      <c r="J30" s="152"/>
      <c r="K30" s="152"/>
    </row>
    <row r="31" spans="1:11" x14ac:dyDescent="0.25">
      <c r="A31" s="148">
        <v>674319</v>
      </c>
      <c r="B31" s="148">
        <v>741751</v>
      </c>
      <c r="C31" s="146">
        <v>3617</v>
      </c>
      <c r="D31" s="151">
        <f t="shared" si="0"/>
        <v>205.07354160906829</v>
      </c>
      <c r="E31" s="146">
        <v>6</v>
      </c>
      <c r="F31" s="146">
        <v>2</v>
      </c>
      <c r="G31" s="146" t="s">
        <v>776</v>
      </c>
      <c r="H31" s="146" t="s">
        <v>681</v>
      </c>
      <c r="J31" s="152"/>
      <c r="K31" s="152"/>
    </row>
    <row r="32" spans="1:11" x14ac:dyDescent="0.25">
      <c r="A32" s="148">
        <v>692630</v>
      </c>
      <c r="B32" s="148">
        <v>727262</v>
      </c>
      <c r="C32" s="146">
        <v>4351</v>
      </c>
      <c r="D32" s="151">
        <f t="shared" si="0"/>
        <v>167.14824178349804</v>
      </c>
      <c r="E32" s="146">
        <v>6</v>
      </c>
      <c r="F32" s="146">
        <v>1</v>
      </c>
      <c r="G32" s="146" t="s">
        <v>776</v>
      </c>
      <c r="H32" s="146" t="s">
        <v>685</v>
      </c>
      <c r="J32" s="152"/>
      <c r="K32" s="152"/>
    </row>
    <row r="33" spans="1:11" x14ac:dyDescent="0.25">
      <c r="A33" s="148">
        <v>219191</v>
      </c>
      <c r="B33" s="148">
        <v>243302</v>
      </c>
      <c r="C33" s="146">
        <v>1301</v>
      </c>
      <c r="D33" s="151">
        <f t="shared" si="0"/>
        <v>187.01152959262106</v>
      </c>
      <c r="E33" s="146">
        <v>2</v>
      </c>
      <c r="F33" s="146">
        <v>1</v>
      </c>
      <c r="G33" s="146" t="s">
        <v>778</v>
      </c>
      <c r="H33" s="146" t="s">
        <v>669</v>
      </c>
      <c r="J33" s="152"/>
      <c r="K33" s="152"/>
    </row>
    <row r="34" spans="1:11" x14ac:dyDescent="0.25">
      <c r="A34" s="148">
        <v>510219</v>
      </c>
      <c r="B34" s="148">
        <v>612263</v>
      </c>
      <c r="C34" s="146">
        <v>2020</v>
      </c>
      <c r="D34" s="151">
        <f t="shared" si="0"/>
        <v>303.10049504950496</v>
      </c>
      <c r="E34" s="146">
        <v>4</v>
      </c>
      <c r="F34" s="146">
        <v>2</v>
      </c>
      <c r="G34" s="146" t="s">
        <v>768</v>
      </c>
      <c r="H34" s="146" t="s">
        <v>676</v>
      </c>
      <c r="J34" s="152"/>
      <c r="K34" s="152"/>
    </row>
    <row r="35" spans="1:11" x14ac:dyDescent="0.25">
      <c r="A35" s="148">
        <v>435877</v>
      </c>
      <c r="B35" s="148">
        <v>536129</v>
      </c>
      <c r="C35" s="146">
        <v>2070</v>
      </c>
      <c r="D35" s="151">
        <f t="shared" si="0"/>
        <v>258.99951690821257</v>
      </c>
      <c r="E35" s="146">
        <v>3</v>
      </c>
      <c r="F35" s="146">
        <v>1</v>
      </c>
      <c r="G35" s="146" t="s">
        <v>768</v>
      </c>
      <c r="H35" s="146" t="s">
        <v>671</v>
      </c>
      <c r="J35" s="152"/>
      <c r="K35" s="152"/>
    </row>
    <row r="36" spans="1:11" x14ac:dyDescent="0.25">
      <c r="A36" s="148">
        <v>484630</v>
      </c>
      <c r="B36" s="148">
        <v>562171</v>
      </c>
      <c r="C36" s="146">
        <v>2693</v>
      </c>
      <c r="D36" s="151">
        <f t="shared" si="0"/>
        <v>208.75269216487189</v>
      </c>
      <c r="E36" s="146">
        <v>4</v>
      </c>
      <c r="F36" s="146">
        <v>2</v>
      </c>
      <c r="G36" s="146" t="s">
        <v>771</v>
      </c>
      <c r="H36" s="146" t="s">
        <v>674</v>
      </c>
      <c r="J36" s="152"/>
      <c r="K36" s="152"/>
    </row>
    <row r="37" spans="1:11" x14ac:dyDescent="0.25">
      <c r="A37" s="148">
        <v>572744</v>
      </c>
      <c r="B37" s="148">
        <v>652929</v>
      </c>
      <c r="C37" s="146">
        <v>3319</v>
      </c>
      <c r="D37" s="151">
        <f t="shared" si="0"/>
        <v>196.72461584814704</v>
      </c>
      <c r="E37" s="146">
        <v>4</v>
      </c>
      <c r="F37" s="146">
        <v>2</v>
      </c>
      <c r="G37" s="146" t="s">
        <v>776</v>
      </c>
      <c r="H37" s="146" t="s">
        <v>680</v>
      </c>
      <c r="J37" s="152"/>
      <c r="K37" s="152"/>
    </row>
    <row r="38" spans="1:11" x14ac:dyDescent="0.25">
      <c r="A38" s="148">
        <v>543399</v>
      </c>
      <c r="B38" s="148">
        <v>657513</v>
      </c>
      <c r="C38" s="146">
        <v>2444</v>
      </c>
      <c r="D38" s="151">
        <f t="shared" si="0"/>
        <v>269.03150572831424</v>
      </c>
      <c r="E38" s="146">
        <v>4</v>
      </c>
      <c r="F38" s="146">
        <v>3</v>
      </c>
      <c r="G38" s="146" t="s">
        <v>776</v>
      </c>
      <c r="H38" s="146" t="s">
        <v>687</v>
      </c>
      <c r="J38" s="152"/>
      <c r="K38" s="152"/>
    </row>
    <row r="39" spans="1:11" x14ac:dyDescent="0.25">
      <c r="A39" s="148">
        <v>536200</v>
      </c>
      <c r="B39" s="148">
        <v>595182</v>
      </c>
      <c r="C39" s="146">
        <v>2852</v>
      </c>
      <c r="D39" s="151">
        <f t="shared" si="0"/>
        <v>208.68934081346424</v>
      </c>
      <c r="E39" s="146">
        <v>3</v>
      </c>
      <c r="F39" s="146">
        <v>3</v>
      </c>
      <c r="G39" s="146" t="s">
        <v>776</v>
      </c>
      <c r="H39" s="146" t="s">
        <v>673</v>
      </c>
      <c r="J39" s="152"/>
      <c r="K39" s="152"/>
    </row>
    <row r="40" spans="1:11" x14ac:dyDescent="0.25">
      <c r="A40" s="148">
        <v>311140</v>
      </c>
      <c r="B40" s="148">
        <v>345365</v>
      </c>
      <c r="C40" s="146">
        <v>1476</v>
      </c>
      <c r="D40" s="151">
        <f t="shared" si="0"/>
        <v>233.98712737127371</v>
      </c>
      <c r="E40" s="146">
        <v>2</v>
      </c>
      <c r="F40" s="146">
        <v>1</v>
      </c>
      <c r="G40" s="146" t="s">
        <v>773</v>
      </c>
      <c r="H40" s="146" t="s">
        <v>673</v>
      </c>
      <c r="J40" s="152"/>
      <c r="K40" s="152"/>
    </row>
    <row r="41" spans="1:11" x14ac:dyDescent="0.25">
      <c r="D41" s="151"/>
      <c r="J41" s="152"/>
      <c r="K41" s="152"/>
    </row>
    <row r="42" spans="1:11" x14ac:dyDescent="0.25">
      <c r="D42" s="151"/>
      <c r="J42" s="152"/>
      <c r="K42" s="152"/>
    </row>
    <row r="43" spans="1:11" x14ac:dyDescent="0.25">
      <c r="D43" s="151"/>
      <c r="J43" s="152"/>
      <c r="K43" s="152"/>
    </row>
    <row r="44" spans="1:11" x14ac:dyDescent="0.25">
      <c r="D44" s="151"/>
      <c r="J44" s="152"/>
      <c r="K44" s="152"/>
    </row>
    <row r="45" spans="1:11" x14ac:dyDescent="0.25">
      <c r="D45" s="151"/>
      <c r="J45" s="152"/>
      <c r="K45" s="152"/>
    </row>
    <row r="46" spans="1:11" x14ac:dyDescent="0.25">
      <c r="D46" s="151"/>
      <c r="J46" s="152"/>
      <c r="K46" s="152"/>
    </row>
    <row r="47" spans="1:11" x14ac:dyDescent="0.25">
      <c r="D47" s="151"/>
      <c r="J47" s="152"/>
      <c r="K47" s="152"/>
    </row>
    <row r="48" spans="1:11" x14ac:dyDescent="0.25">
      <c r="D48" s="151"/>
      <c r="J48" s="152"/>
      <c r="K48" s="152"/>
    </row>
    <row r="49" spans="4:11" x14ac:dyDescent="0.25">
      <c r="D49" s="151"/>
      <c r="J49" s="152"/>
      <c r="K49" s="152"/>
    </row>
    <row r="50" spans="4:11" x14ac:dyDescent="0.25">
      <c r="D50" s="151"/>
      <c r="J50" s="152"/>
      <c r="K50" s="152"/>
    </row>
    <row r="51" spans="4:11" x14ac:dyDescent="0.25">
      <c r="D51" s="151"/>
      <c r="J51" s="152"/>
      <c r="K51" s="152"/>
    </row>
    <row r="52" spans="4:11" x14ac:dyDescent="0.25">
      <c r="D52" s="151"/>
      <c r="J52" s="152"/>
      <c r="K52" s="152"/>
    </row>
    <row r="53" spans="4:11" x14ac:dyDescent="0.25">
      <c r="D53" s="151"/>
      <c r="J53" s="152"/>
      <c r="K53" s="152"/>
    </row>
    <row r="54" spans="4:11" x14ac:dyDescent="0.25">
      <c r="D54" s="151"/>
      <c r="J54" s="152"/>
      <c r="K54" s="152"/>
    </row>
    <row r="55" spans="4:11" x14ac:dyDescent="0.25">
      <c r="D55" s="151"/>
      <c r="J55" s="152"/>
      <c r="K55" s="152"/>
    </row>
    <row r="56" spans="4:11" x14ac:dyDescent="0.25">
      <c r="D56" s="151"/>
      <c r="J56" s="152"/>
      <c r="K56" s="152"/>
    </row>
    <row r="57" spans="4:11" x14ac:dyDescent="0.25">
      <c r="D57" s="151"/>
      <c r="J57" s="152"/>
      <c r="K57" s="152"/>
    </row>
    <row r="58" spans="4:11" x14ac:dyDescent="0.25">
      <c r="D58" s="151"/>
      <c r="J58" s="152"/>
      <c r="K58" s="152"/>
    </row>
    <row r="59" spans="4:11" x14ac:dyDescent="0.25">
      <c r="D59" s="151"/>
      <c r="J59" s="152"/>
      <c r="K59" s="152"/>
    </row>
    <row r="60" spans="4:11" x14ac:dyDescent="0.25">
      <c r="D60" s="151"/>
      <c r="J60" s="152"/>
      <c r="K60" s="152"/>
    </row>
    <row r="61" spans="4:11" x14ac:dyDescent="0.25">
      <c r="D61" s="151"/>
      <c r="J61" s="152"/>
      <c r="K61" s="152"/>
    </row>
    <row r="62" spans="4:11" x14ac:dyDescent="0.25">
      <c r="D62" s="151"/>
      <c r="J62" s="152"/>
      <c r="K62" s="152"/>
    </row>
    <row r="63" spans="4:11" x14ac:dyDescent="0.25">
      <c r="D63" s="151"/>
      <c r="J63" s="152"/>
      <c r="K63" s="152"/>
    </row>
    <row r="64" spans="4:11" x14ac:dyDescent="0.25">
      <c r="D64" s="151"/>
      <c r="J64" s="152"/>
      <c r="K64" s="152"/>
    </row>
    <row r="65" spans="4:11" x14ac:dyDescent="0.25">
      <c r="D65" s="151"/>
      <c r="J65" s="152"/>
      <c r="K65" s="152"/>
    </row>
    <row r="66" spans="4:11" x14ac:dyDescent="0.25">
      <c r="D66" s="151"/>
      <c r="J66" s="152"/>
      <c r="K66" s="152"/>
    </row>
    <row r="67" spans="4:11" x14ac:dyDescent="0.25">
      <c r="D67" s="151"/>
      <c r="J67" s="152"/>
      <c r="K67" s="152"/>
    </row>
    <row r="68" spans="4:11" x14ac:dyDescent="0.25">
      <c r="D68" s="151"/>
      <c r="J68" s="152"/>
      <c r="K68" s="152"/>
    </row>
    <row r="69" spans="4:11" x14ac:dyDescent="0.25">
      <c r="D69" s="151"/>
      <c r="J69" s="152"/>
      <c r="K69" s="152"/>
    </row>
    <row r="70" spans="4:11" x14ac:dyDescent="0.25">
      <c r="D70" s="151"/>
      <c r="J70" s="152"/>
      <c r="K70" s="152"/>
    </row>
    <row r="71" spans="4:11" x14ac:dyDescent="0.25">
      <c r="D71" s="151"/>
      <c r="J71" s="152"/>
      <c r="K71" s="152"/>
    </row>
    <row r="72" spans="4:11" x14ac:dyDescent="0.25">
      <c r="D72" s="151"/>
      <c r="J72" s="152"/>
      <c r="K72" s="152"/>
    </row>
    <row r="73" spans="4:11" x14ac:dyDescent="0.25">
      <c r="D73" s="151"/>
      <c r="J73" s="152"/>
      <c r="K73" s="152"/>
    </row>
    <row r="74" spans="4:11" x14ac:dyDescent="0.25">
      <c r="D74" s="151"/>
      <c r="J74" s="152"/>
      <c r="K74" s="152"/>
    </row>
    <row r="75" spans="4:11" x14ac:dyDescent="0.25">
      <c r="D75" s="151"/>
      <c r="J75" s="152"/>
      <c r="K75" s="152"/>
    </row>
    <row r="76" spans="4:11" x14ac:dyDescent="0.25">
      <c r="D76" s="151"/>
      <c r="J76" s="152"/>
      <c r="K76" s="152"/>
    </row>
    <row r="77" spans="4:11" x14ac:dyDescent="0.25">
      <c r="D77" s="151"/>
      <c r="J77" s="152"/>
      <c r="K77" s="152"/>
    </row>
    <row r="78" spans="4:11" x14ac:dyDescent="0.25">
      <c r="D78" s="151"/>
      <c r="J78" s="152"/>
      <c r="K78" s="152"/>
    </row>
    <row r="79" spans="4:11" x14ac:dyDescent="0.25">
      <c r="D79" s="151"/>
      <c r="J79" s="152"/>
      <c r="K79" s="152"/>
    </row>
    <row r="80" spans="4:11" x14ac:dyDescent="0.25">
      <c r="D80" s="151"/>
      <c r="J80" s="152"/>
      <c r="K80" s="152"/>
    </row>
    <row r="81" spans="4:11" x14ac:dyDescent="0.25">
      <c r="D81" s="151"/>
      <c r="J81" s="152"/>
      <c r="K81" s="152"/>
    </row>
    <row r="82" spans="4:11" x14ac:dyDescent="0.25">
      <c r="D82" s="151"/>
      <c r="J82" s="152"/>
      <c r="K82" s="152"/>
    </row>
    <row r="83" spans="4:11" x14ac:dyDescent="0.25">
      <c r="D83" s="151"/>
      <c r="J83" s="152"/>
      <c r="K83" s="152"/>
    </row>
    <row r="84" spans="4:11" x14ac:dyDescent="0.25">
      <c r="D84" s="151"/>
      <c r="J84" s="152"/>
      <c r="K84" s="152"/>
    </row>
    <row r="85" spans="4:11" x14ac:dyDescent="0.25">
      <c r="D85" s="151"/>
      <c r="J85" s="152"/>
      <c r="K85" s="152"/>
    </row>
    <row r="86" spans="4:11" x14ac:dyDescent="0.25">
      <c r="D86" s="151"/>
      <c r="J86" s="152"/>
      <c r="K86" s="152"/>
    </row>
    <row r="87" spans="4:11" x14ac:dyDescent="0.25">
      <c r="D87" s="151"/>
      <c r="J87" s="152"/>
      <c r="K87" s="152"/>
    </row>
    <row r="105" spans="8:8" x14ac:dyDescent="0.25">
      <c r="H105"/>
    </row>
    <row r="106" spans="8:8" x14ac:dyDescent="0.25">
      <c r="H106"/>
    </row>
    <row r="107" spans="8:8" x14ac:dyDescent="0.25">
      <c r="H107"/>
    </row>
    <row r="108" spans="8:8" x14ac:dyDescent="0.25">
      <c r="H108"/>
    </row>
    <row r="109" spans="8:8" x14ac:dyDescent="0.25">
      <c r="H109"/>
    </row>
    <row r="110" spans="8:8" x14ac:dyDescent="0.25">
      <c r="H110"/>
    </row>
    <row r="111" spans="8:8" x14ac:dyDescent="0.25">
      <c r="H111"/>
    </row>
    <row r="112" spans="8:8" x14ac:dyDescent="0.25">
      <c r="H112"/>
    </row>
    <row r="113" spans="8:8" x14ac:dyDescent="0.25">
      <c r="H113"/>
    </row>
    <row r="114" spans="8:8" x14ac:dyDescent="0.25">
      <c r="H114"/>
    </row>
    <row r="115" spans="8:8" x14ac:dyDescent="0.25">
      <c r="H115"/>
    </row>
    <row r="116" spans="8:8" x14ac:dyDescent="0.25">
      <c r="H116"/>
    </row>
    <row r="117" spans="8:8" x14ac:dyDescent="0.25">
      <c r="H117"/>
    </row>
    <row r="118" spans="8:8" x14ac:dyDescent="0.25">
      <c r="H118"/>
    </row>
    <row r="119" spans="8:8" x14ac:dyDescent="0.25">
      <c r="H119"/>
    </row>
    <row r="120" spans="8:8" x14ac:dyDescent="0.25">
      <c r="H120"/>
    </row>
    <row r="121" spans="8:8" x14ac:dyDescent="0.25">
      <c r="H121"/>
    </row>
    <row r="122" spans="8:8" x14ac:dyDescent="0.25">
      <c r="H122"/>
    </row>
    <row r="123" spans="8:8" x14ac:dyDescent="0.25">
      <c r="H123"/>
    </row>
    <row r="124" spans="8:8" x14ac:dyDescent="0.25">
      <c r="H124"/>
    </row>
    <row r="125" spans="8:8" x14ac:dyDescent="0.25">
      <c r="H125"/>
    </row>
    <row r="126" spans="8:8" x14ac:dyDescent="0.25">
      <c r="H126"/>
    </row>
    <row r="127" spans="8:8" x14ac:dyDescent="0.25">
      <c r="H127"/>
    </row>
    <row r="128" spans="8:8" x14ac:dyDescent="0.25">
      <c r="H128"/>
    </row>
    <row r="129" spans="8:8" x14ac:dyDescent="0.25">
      <c r="H129"/>
    </row>
    <row r="130" spans="8:8" x14ac:dyDescent="0.25">
      <c r="H130"/>
    </row>
    <row r="131" spans="8:8" x14ac:dyDescent="0.25">
      <c r="H131"/>
    </row>
    <row r="132" spans="8:8" x14ac:dyDescent="0.25">
      <c r="H132"/>
    </row>
    <row r="133" spans="8:8" x14ac:dyDescent="0.25">
      <c r="H133"/>
    </row>
    <row r="134" spans="8:8" x14ac:dyDescent="0.25">
      <c r="H134"/>
    </row>
    <row r="135" spans="8:8" x14ac:dyDescent="0.25">
      <c r="H135"/>
    </row>
    <row r="136" spans="8:8" x14ac:dyDescent="0.25">
      <c r="H136"/>
    </row>
    <row r="137" spans="8:8" x14ac:dyDescent="0.25">
      <c r="H137"/>
    </row>
    <row r="138" spans="8:8" x14ac:dyDescent="0.25">
      <c r="H138"/>
    </row>
    <row r="139" spans="8:8" x14ac:dyDescent="0.25">
      <c r="H139"/>
    </row>
    <row r="140" spans="8:8" x14ac:dyDescent="0.25">
      <c r="H140"/>
    </row>
    <row r="141" spans="8:8" x14ac:dyDescent="0.25">
      <c r="H141"/>
    </row>
    <row r="142" spans="8:8" x14ac:dyDescent="0.25">
      <c r="H142"/>
    </row>
    <row r="143" spans="8:8" x14ac:dyDescent="0.25">
      <c r="H143"/>
    </row>
    <row r="144" spans="8:8" x14ac:dyDescent="0.25">
      <c r="H144"/>
    </row>
    <row r="145" spans="8:8" x14ac:dyDescent="0.25">
      <c r="H145"/>
    </row>
    <row r="146" spans="8:8" x14ac:dyDescent="0.25">
      <c r="H146"/>
    </row>
    <row r="147" spans="8:8" x14ac:dyDescent="0.25">
      <c r="H147"/>
    </row>
    <row r="148" spans="8:8" x14ac:dyDescent="0.25">
      <c r="H148"/>
    </row>
    <row r="149" spans="8:8" x14ac:dyDescent="0.25">
      <c r="H149"/>
    </row>
    <row r="150" spans="8:8" x14ac:dyDescent="0.25">
      <c r="H150"/>
    </row>
    <row r="151" spans="8:8" x14ac:dyDescent="0.25">
      <c r="H151"/>
    </row>
    <row r="152" spans="8:8" x14ac:dyDescent="0.25">
      <c r="H152"/>
    </row>
    <row r="153" spans="8:8" x14ac:dyDescent="0.25">
      <c r="H153"/>
    </row>
    <row r="154" spans="8:8" x14ac:dyDescent="0.25">
      <c r="H154"/>
    </row>
    <row r="155" spans="8:8" x14ac:dyDescent="0.25">
      <c r="H155"/>
    </row>
    <row r="156" spans="8:8" x14ac:dyDescent="0.25">
      <c r="H156"/>
    </row>
    <row r="157" spans="8:8" x14ac:dyDescent="0.25">
      <c r="H157"/>
    </row>
    <row r="158" spans="8:8" x14ac:dyDescent="0.25">
      <c r="H158"/>
    </row>
    <row r="159" spans="8:8" x14ac:dyDescent="0.25">
      <c r="H159"/>
    </row>
    <row r="160" spans="8:8" x14ac:dyDescent="0.25">
      <c r="H160"/>
    </row>
    <row r="161" spans="8:8" x14ac:dyDescent="0.25">
      <c r="H161"/>
    </row>
    <row r="162" spans="8:8" x14ac:dyDescent="0.25">
      <c r="H162"/>
    </row>
    <row r="163" spans="8:8" x14ac:dyDescent="0.25">
      <c r="H163"/>
    </row>
    <row r="164" spans="8:8" x14ac:dyDescent="0.25">
      <c r="H164"/>
    </row>
    <row r="165" spans="8:8" x14ac:dyDescent="0.25">
      <c r="H165"/>
    </row>
    <row r="166" spans="8:8" x14ac:dyDescent="0.25">
      <c r="H166"/>
    </row>
    <row r="167" spans="8:8" x14ac:dyDescent="0.25">
      <c r="H167"/>
    </row>
    <row r="168" spans="8:8" x14ac:dyDescent="0.25">
      <c r="H168"/>
    </row>
    <row r="169" spans="8:8" x14ac:dyDescent="0.25">
      <c r="H169"/>
    </row>
    <row r="170" spans="8:8" x14ac:dyDescent="0.25">
      <c r="H170"/>
    </row>
    <row r="171" spans="8:8" x14ac:dyDescent="0.25">
      <c r="H171"/>
    </row>
    <row r="172" spans="8:8" x14ac:dyDescent="0.25">
      <c r="H172"/>
    </row>
    <row r="173" spans="8:8" x14ac:dyDescent="0.25">
      <c r="H173"/>
    </row>
    <row r="174" spans="8:8" x14ac:dyDescent="0.25">
      <c r="H174"/>
    </row>
    <row r="175" spans="8:8" x14ac:dyDescent="0.25">
      <c r="H175"/>
    </row>
    <row r="176" spans="8:8" x14ac:dyDescent="0.25">
      <c r="H176"/>
    </row>
    <row r="177" spans="8:8" x14ac:dyDescent="0.25">
      <c r="H177"/>
    </row>
    <row r="178" spans="8:8" x14ac:dyDescent="0.25">
      <c r="H178"/>
    </row>
  </sheetData>
  <autoFilter ref="A3:H87"/>
  <mergeCells count="2">
    <mergeCell ref="A1:K1"/>
    <mergeCell ref="M1:N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</vt:i4>
      </vt:variant>
    </vt:vector>
  </HeadingPairs>
  <TitlesOfParts>
    <vt:vector size="19" baseType="lpstr">
      <vt:lpstr>Absolute vs. Relative </vt:lpstr>
      <vt:lpstr>Culper Payroll</vt:lpstr>
      <vt:lpstr>Mixed References</vt:lpstr>
      <vt:lpstr>More Mixed References</vt:lpstr>
      <vt:lpstr>Times Table Problem</vt:lpstr>
      <vt:lpstr>The IF function</vt:lpstr>
      <vt:lpstr>Properties - IF Intro</vt:lpstr>
      <vt:lpstr>IF Function with Abs Cell Ref</vt:lpstr>
      <vt:lpstr>Properties - IF Intro (2)</vt:lpstr>
      <vt:lpstr>Vlookup2</vt:lpstr>
      <vt:lpstr>Inventory</vt:lpstr>
      <vt:lpstr>Approximate Match using vlookup</vt:lpstr>
      <vt:lpstr>GPA Status - Vlookup Appx Match</vt:lpstr>
      <vt:lpstr>Salary Data version 1</vt:lpstr>
      <vt:lpstr>Townsend Mortgage Details</vt:lpstr>
      <vt:lpstr>Townsend Mortgage Payment Info</vt:lpstr>
      <vt:lpstr>'Approximate Match using vlookup'!Print_Area</vt:lpstr>
      <vt:lpstr>Vlookup2!Print_Area</vt:lpstr>
      <vt:lpstr>Vlookup2!Print_Titles</vt:lpstr>
    </vt:vector>
  </TitlesOfParts>
  <Company>Community College of Allegheny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 Downey</dc:creator>
  <cp:lastModifiedBy>Downey, Norman  M.</cp:lastModifiedBy>
  <cp:lastPrinted>2020-01-26T21:59:19Z</cp:lastPrinted>
  <dcterms:created xsi:type="dcterms:W3CDTF">2003-02-11T20:03:32Z</dcterms:created>
  <dcterms:modified xsi:type="dcterms:W3CDTF">2020-02-11T21:37:39Z</dcterms:modified>
</cp:coreProperties>
</file>